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I:\Licitacoes-GLC\EDI\Entrada\Engenharia\2021\0000837-2021\"/>
    </mc:Choice>
  </mc:AlternateContent>
  <bookViews>
    <workbookView xWindow="-105" yWindow="-105" windowWidth="19425" windowHeight="10425" tabRatio="594"/>
  </bookViews>
  <sheets>
    <sheet name="Planilha de Orçamento" sheetId="9" r:id="rId1"/>
    <sheet name="BDI" sheetId="10" r:id="rId2"/>
  </sheets>
  <definedNames>
    <definedName name="_xlnm.Print_Area" localSheetId="1">BDI!$A$1:$I$33</definedName>
    <definedName name="_xlnm.Print_Area" localSheetId="0">'Planilha de Orçamento'!$A$2:$G$29</definedName>
    <definedName name="CPUSINAPI">#REF!</definedName>
    <definedName name="_xlnm.Print_Titles" localSheetId="0">'Planilha de Orçamento'!$12:$13</definedName>
  </definedNames>
  <calcPr calcId="162913" fullPrecision="0"/>
</workbook>
</file>

<file path=xl/calcChain.xml><?xml version="1.0" encoding="utf-8"?>
<calcChain xmlns="http://schemas.openxmlformats.org/spreadsheetml/2006/main">
  <c r="E28" i="9" l="1"/>
  <c r="F28" i="9" l="1"/>
  <c r="G27" i="9"/>
  <c r="G26" i="9" l="1"/>
  <c r="G25" i="9"/>
  <c r="G24" i="9"/>
  <c r="G21" i="9"/>
  <c r="G23" i="9"/>
  <c r="G22" i="9"/>
  <c r="G20" i="9"/>
  <c r="G17" i="9" l="1"/>
  <c r="G18" i="9"/>
  <c r="G19" i="9"/>
  <c r="F29" i="9" l="1"/>
  <c r="E29" i="9"/>
  <c r="G16" i="9"/>
  <c r="G28" i="9" s="1"/>
  <c r="G29" i="9" l="1"/>
  <c r="D13" i="10" l="1"/>
  <c r="D21" i="10" s="1"/>
</calcChain>
</file>

<file path=xl/sharedStrings.xml><?xml version="1.0" encoding="utf-8"?>
<sst xmlns="http://schemas.openxmlformats.org/spreadsheetml/2006/main" count="95" uniqueCount="84">
  <si>
    <t>DESCRIÇÃO</t>
  </si>
  <si>
    <t>QUANT.</t>
  </si>
  <si>
    <t>MATERIAL</t>
  </si>
  <si>
    <t>EMAIL:</t>
  </si>
  <si>
    <t xml:space="preserve">MÃO DE OBRA </t>
  </si>
  <si>
    <t>RAZÃO SOCIAL:</t>
  </si>
  <si>
    <t>CNPJ:</t>
  </si>
  <si>
    <t>DATA DA PROPOSTA</t>
  </si>
  <si>
    <t>ITENS</t>
  </si>
  <si>
    <t>I</t>
  </si>
  <si>
    <t>FONE:</t>
  </si>
  <si>
    <t>1.1</t>
  </si>
  <si>
    <t>1.2</t>
  </si>
  <si>
    <t>BDI</t>
  </si>
  <si>
    <t>LOTE</t>
  </si>
  <si>
    <t>ÚNICO</t>
  </si>
  <si>
    <t>PLANILHA DE ORÇAMENTO</t>
  </si>
  <si>
    <t>ENDEREÇO:</t>
  </si>
  <si>
    <t>PROPONENTE</t>
  </si>
  <si>
    <t>PROPOSTA</t>
  </si>
  <si>
    <t>DESPESAS INDIRETAS</t>
  </si>
  <si>
    <t>AC - Administração central</t>
  </si>
  <si>
    <t>SG - Seguro e Garantias</t>
  </si>
  <si>
    <t>R - Riscos</t>
  </si>
  <si>
    <t>L - Lucro</t>
  </si>
  <si>
    <t>I - Impostos</t>
  </si>
  <si>
    <t>5.1</t>
  </si>
  <si>
    <t>PIS</t>
  </si>
  <si>
    <t>5.2</t>
  </si>
  <si>
    <t>COFINS</t>
  </si>
  <si>
    <t>5.3</t>
  </si>
  <si>
    <t>ISS (cfe. Legislação municipal)</t>
  </si>
  <si>
    <t>5.4</t>
  </si>
  <si>
    <t>CPRB - Contrib. Prev. Sobre Rec. Bruta</t>
  </si>
  <si>
    <t>DF - Despesas Financeiras</t>
  </si>
  <si>
    <t>Administração Central: de 3% à 5,5%</t>
  </si>
  <si>
    <t>Seguros + Garantia: de 0,8% à 1%</t>
  </si>
  <si>
    <t>Riscos: de 0,97% a 1,27%</t>
  </si>
  <si>
    <t>Despesas Financeiras: de 0,59% a 1,39%</t>
  </si>
  <si>
    <t>Lucros: de 6,16% à 8,96%</t>
  </si>
  <si>
    <t>BDI CALCULADO:  de 20,34% à 25,00%</t>
  </si>
  <si>
    <t>CUSTO TOTAL R$</t>
  </si>
  <si>
    <t>BDI Calculado</t>
  </si>
  <si>
    <t>FÓRMULA ADOTADA</t>
  </si>
  <si>
    <t>Valores limites conforme Acórdão 2622/2013 TCU</t>
  </si>
  <si>
    <t>PLANILHA DETALHAMENTO CÁLCULO BDI</t>
  </si>
  <si>
    <r>
      <rPr>
        <b/>
        <sz val="10"/>
        <color rgb="FF000000"/>
        <rFont val="Calibri"/>
        <family val="2"/>
        <charset val="1"/>
      </rPr>
      <t>COFINS</t>
    </r>
    <r>
      <rPr>
        <sz val="10"/>
        <color rgb="FF000000"/>
        <rFont val="Calibri"/>
        <family val="2"/>
        <charset val="1"/>
      </rPr>
      <t xml:space="preserve"> – Contribuição para o Financiamento da Seguridade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PIS</t>
    </r>
    <r>
      <rPr>
        <sz val="10"/>
        <color rgb="FF000000"/>
        <rFont val="Calibri"/>
        <family val="2"/>
        <charset val="1"/>
      </rPr>
      <t xml:space="preserve"> - Programa de Integração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ISS</t>
    </r>
    <r>
      <rPr>
        <sz val="10"/>
        <color rgb="FF000000"/>
        <rFont val="Calibri"/>
        <family val="2"/>
        <charset val="1"/>
      </rPr>
      <t xml:space="preserve"> - Pode ser isento, ou variar até 5%, conforme legislação municipal.</t>
    </r>
  </si>
  <si>
    <t>Itens em que podem ocorrer variações:</t>
  </si>
  <si>
    <t>(1- I)</t>
  </si>
  <si>
    <r>
      <t xml:space="preserve">BDI =( </t>
    </r>
    <r>
      <rPr>
        <u/>
        <sz val="10"/>
        <rFont val="Calibri"/>
        <family val="2"/>
        <scheme val="minor"/>
      </rPr>
      <t>(1+AC+S+R+G) x (1+DF) x (1+L)  - 1</t>
    </r>
    <r>
      <rPr>
        <sz val="10"/>
        <rFont val="Calibri"/>
        <family val="2"/>
        <scheme val="minor"/>
      </rPr>
      <t>)  x 100</t>
    </r>
  </si>
  <si>
    <t>1.3</t>
  </si>
  <si>
    <t>1.4</t>
  </si>
  <si>
    <t>TOTAL GERAL COM BDI</t>
  </si>
  <si>
    <t>unid.</t>
  </si>
  <si>
    <t xml:space="preserve"> Custos Unitários R$</t>
  </si>
  <si>
    <t xml:space="preserve">1. OBJETO: </t>
  </si>
  <si>
    <t>Enc. Sociais SINAPI-RS OUT/2020</t>
  </si>
  <si>
    <t>3. PRAZO DE EXECUÇÃO/ENTREGA: 60 dias</t>
  </si>
  <si>
    <t>INST. MECÂNICAS</t>
  </si>
  <si>
    <t>MATERIAIS E EQUIPAMENTOS</t>
  </si>
  <si>
    <t>conj.</t>
  </si>
  <si>
    <t>1.5</t>
  </si>
  <si>
    <t>1.6</t>
  </si>
  <si>
    <t>1.7</t>
  </si>
  <si>
    <t>1.9</t>
  </si>
  <si>
    <t>1.10</t>
  </si>
  <si>
    <t>1.11</t>
  </si>
  <si>
    <t>Fornecimento de carga de gás refrigerante para o circuito frigorígeno entre a evaporadora Self e sua respectiva condensadora a ar remoto 7,5 TR.                                                                                                                                                       OBS: Verificar a quantidade necessária conforme o comprimento de linha da tubulação frigorígena em levantamento no local.</t>
  </si>
  <si>
    <t>1.8</t>
  </si>
  <si>
    <t>SUBTOTAL INSTALAÇÕES MECÂNICAS</t>
  </si>
  <si>
    <t>OBRAS CIVIS E INSTALAÇÕES ELÉTRICAS COM PRESTAÇÃO DE SERVIÇOS DE MANUTENÇÃO CORRETIVA EM SISTEMAS DE AR CONDICIONADO NA AGÊNCIA FLORIANÓPOLIS</t>
  </si>
  <si>
    <t>2. ENDEREÇO DE EXECUÇÃO/ENTREGA: Rua Pres.Nereu Ramos, 69 Florianópolis/SC</t>
  </si>
  <si>
    <t>Retirada/desmontagem e descarte da torre de resfriamento (atendendo a resolução ambiental)</t>
  </si>
  <si>
    <t>Retirada, manutenção e limpeza da(s) bomba(s), Entrega da(s) bomba(s) na Bagergs</t>
  </si>
  <si>
    <t>Retirada/desmontagem e descarte do(s) condensador(es) resfriado(s) a água (atendendo a resolução ambiental)</t>
  </si>
  <si>
    <t>Fornecimento e instalação de quadro elétrico para condensador a ar remoto, adequação de entrada/saida do quadro</t>
  </si>
  <si>
    <t>Fornecer e instalar filtro secador novo na evaporadora Self 15,0 TR já existente.</t>
  </si>
  <si>
    <t>1.12</t>
  </si>
  <si>
    <t>Fornecer e instalar suporte artesanal novo para condensadora feito de chapa de aço galvanizado a fogo para utilização em local sujeito a corrosão/oxidação pela maresia ou ambiente externo corrosivo. Todos os acessórios do suporte ( parafuso, porca, arruela, etc) devem ser de aço inox 304. 
OBS: Serão 5(cinco) conjuntos de suporte para os condensadores a ar remoto novos de  7,5 TR .                                                                                                                                  OBS: Cada conjunto de suporte artesanal deve suportar o peso(carga) equivalente ao de um condensador a ar remoto 7,5 TR ( aproximadamente 150 kg).</t>
  </si>
  <si>
    <t>Adequação elétrica do quadro de força/comando dos equipamentos</t>
  </si>
  <si>
    <t>Fornecimento e instalação completa de condensadore(s) a ar remoto novos de 7.50 TR cada,para substituição de equipamentos antigos de condensação a água,  devendo ser compatível com evaporadoras tipo Self já existentes( sendo uma evaporadora de 22,5 TR e outra evaporadora de 15 TR) com fluido R-22 resfriadas a ar com descarga vertical. Incluíndo rede frigorígena nova de cobre ( cobre flexível de rolo "sem emendas" devido ao forro de gesso dificultar a verificação de vazamentos), isolamento térmico, solda, acessórios, nitrogênio, alto-vácuo, calços antivibração, complemento de fluido refrigerante, suporte externo, teste de partida, acessórios diversos para fixação,  interligação a rede de drenagem(com isolamento de borracha elastomérica),  infraestrutura nova para ponto elétrico, adequações civis necessárias. Fornecimento e Instalação de termostatos.                                                                                                                                                                          OBS: O conjunto dos equipamentos de ar condicionado tipo Self da Ag. Florianópolis existentes anteriormente possuíam condensação à água (Torre de Resfriamento). Substituir o sistema de condensação à água por condensadoras a ar remoto com descarga vertical (compatível com atenuadores de ruído na descarga vertical) por condensadora compatível com R-22 ou por condensadora utilizando o gás refrigerante ecológico equivalente ou similar ( R-407C) fazendo os ajustes necessários no sistema para funcionamento do novo gás refrigerante.                                                                                                                                                                                                                             Ref. Modelo  9CKN08226 (condensador a ar remoto) de Self da Carrier ou equivalente</t>
  </si>
  <si>
    <t xml:space="preserve">Nitrogênio para pressurização dos sistemas em teste de estanqueidade </t>
  </si>
  <si>
    <t>Fornecer e instalar filtro secador novo na evaporadora Self 22,5 TR já existente.</t>
  </si>
  <si>
    <t>Fornecer e instalar atenuador de ruído cilíndrico para a saída da descarga de ar dos condensadores a ar remotos incluindo junta flexível para encaixe e isolamento da vibração, acessórios de fixação e suporte artesanal de chapa de aço galvanizado a fogo para fixar o atenuador de ruído no condensador a ar remoto.                                                                                                                                                                                                                            Ref.: Modelo  atenuador de ruído cilíndrico modelo ZF-800 ( Tamanho 800mm) da TROX  ou Equivalente de mesma qualidade, perda de carga e atenuação acústica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</si>
</sst>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* #,##0.00\ ;\-* #,##0.00\ ;* \-#\ ;@\ "/>
    <numFmt numFmtId="165" formatCode="_(* #,##0.00_);_(* \(#,##0.00\);_(* \-??_);_(@_)"/>
    <numFmt numFmtId="166" formatCode="_(&quot;R$ &quot;* #,##0.00_);_(&quot;R$ &quot;* \(#,##0.00\);_(&quot;R$ &quot;* &quot;-&quot;??_);_(@_)"/>
    <numFmt numFmtId="167" formatCode="_([$€-2]* #,##0.00_);_([$€-2]* \(#,##0.00\);_([$€-2]* &quot;-&quot;??_)"/>
    <numFmt numFmtId="169" formatCode="00"/>
  </numFmts>
  <fonts count="45" x14ac:knownFonts="1">
    <font>
      <sz val="10"/>
      <name val="MS Sans Serif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theme="11"/>
      <name val="MS Sans Serif"/>
    </font>
    <font>
      <sz val="8"/>
      <name val="MS Sans Serif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99CCFF"/>
      </patternFill>
    </fill>
    <fill>
      <patternFill patternType="solid">
        <fgColor indexed="31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</fills>
  <borders count="45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 style="thin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/>
      <right/>
      <top style="hair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thin">
        <color theme="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 style="hair">
        <color theme="3"/>
      </left>
      <right/>
      <top style="hair">
        <color theme="3"/>
      </top>
      <bottom style="thin">
        <color theme="3"/>
      </bottom>
      <diagonal/>
    </border>
    <border>
      <left style="hair">
        <color theme="3"/>
      </left>
      <right/>
      <top style="thin">
        <color theme="3"/>
      </top>
      <bottom style="thin">
        <color theme="3"/>
      </bottom>
      <diagonal/>
    </border>
    <border>
      <left style="hair">
        <color theme="3"/>
      </left>
      <right/>
      <top style="thin">
        <color theme="3"/>
      </top>
      <bottom style="hair">
        <color theme="3"/>
      </bottom>
      <diagonal/>
    </border>
    <border>
      <left style="hair">
        <color theme="3"/>
      </left>
      <right/>
      <top/>
      <bottom style="medium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thin">
        <color theme="3"/>
      </top>
      <bottom style="thin">
        <color theme="3"/>
      </bottom>
      <diagonal/>
    </border>
    <border>
      <left/>
      <right style="hair">
        <color theme="3"/>
      </right>
      <top style="thin">
        <color theme="3"/>
      </top>
      <bottom style="hair">
        <color theme="3"/>
      </bottom>
      <diagonal/>
    </border>
    <border>
      <left/>
      <right style="hair">
        <color theme="3"/>
      </right>
      <top/>
      <bottom style="medium">
        <color theme="3"/>
      </bottom>
      <diagonal/>
    </border>
    <border>
      <left/>
      <right/>
      <top/>
      <bottom style="hair">
        <color theme="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83">
    <xf numFmtId="0" fontId="0" fillId="0" borderId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 vertical="center"/>
    </xf>
    <xf numFmtId="0" fontId="3" fillId="0" borderId="0"/>
    <xf numFmtId="0" fontId="4" fillId="0" borderId="0"/>
    <xf numFmtId="0" fontId="1" fillId="0" borderId="0"/>
    <xf numFmtId="40" fontId="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4" fillId="0" borderId="0"/>
    <xf numFmtId="9" fontId="14" fillId="0" borderId="0" applyBorder="0" applyProtection="0"/>
    <xf numFmtId="164" fontId="14" fillId="0" borderId="0" applyBorder="0" applyProtection="0"/>
    <xf numFmtId="43" fontId="1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9" fontId="3" fillId="0" borderId="0" applyFill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5" borderId="0" applyNumberFormat="0" applyBorder="0" applyAlignment="0" applyProtection="0"/>
    <xf numFmtId="0" fontId="25" fillId="9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5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23" applyNumberFormat="0" applyAlignment="0" applyProtection="0"/>
    <xf numFmtId="0" fontId="28" fillId="14" borderId="24" applyNumberFormat="0" applyAlignment="0" applyProtection="0"/>
    <xf numFmtId="0" fontId="29" fillId="0" borderId="25" applyNumberFormat="0" applyFill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1" borderId="0" applyNumberFormat="0" applyBorder="0" applyAlignment="0" applyProtection="0"/>
    <xf numFmtId="0" fontId="25" fillId="18" borderId="0" applyNumberFormat="0" applyBorder="0" applyAlignment="0" applyProtection="0"/>
    <xf numFmtId="0" fontId="30" fillId="9" borderId="23" applyNumberFormat="0" applyAlignment="0" applyProtection="0"/>
    <xf numFmtId="167" fontId="3" fillId="0" borderId="0" applyFont="0" applyFill="0" applyBorder="0" applyAlignment="0" applyProtection="0"/>
    <xf numFmtId="0" fontId="31" fillId="19" borderId="0" applyNumberFormat="0" applyBorder="0" applyAlignment="0" applyProtection="0"/>
    <xf numFmtId="0" fontId="32" fillId="9" borderId="0" applyNumberFormat="0" applyBorder="0" applyAlignment="0" applyProtection="0"/>
    <xf numFmtId="0" fontId="3" fillId="6" borderId="26" applyNumberFormat="0" applyAlignment="0" applyProtection="0"/>
    <xf numFmtId="0" fontId="33" fillId="13" borderId="2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9" applyNumberFormat="0" applyFill="0" applyAlignment="0" applyProtection="0"/>
    <xf numFmtId="0" fontId="39" fillId="0" borderId="30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31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</cellStyleXfs>
  <cellXfs count="145">
    <xf numFmtId="0" fontId="0" fillId="0" borderId="0" xfId="0"/>
    <xf numFmtId="0" fontId="12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Alignment="1" applyProtection="1">
      <protection hidden="1"/>
    </xf>
    <xf numFmtId="0" fontId="12" fillId="0" borderId="0" xfId="0" applyFont="1" applyFill="1" applyBorder="1" applyProtection="1"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20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5" fillId="0" borderId="0" xfId="11" applyFont="1" applyBorder="1" applyAlignment="1">
      <alignment horizontal="justify" vertical="center" wrapText="1"/>
    </xf>
    <xf numFmtId="0" fontId="16" fillId="0" borderId="0" xfId="11" applyFont="1" applyFill="1" applyBorder="1" applyAlignment="1">
      <alignment horizontal="center" vertical="center" wrapText="1"/>
    </xf>
    <xf numFmtId="0" fontId="14" fillId="0" borderId="0" xfId="11" applyFont="1" applyFill="1" applyBorder="1" applyAlignment="1">
      <alignment vertical="center"/>
    </xf>
    <xf numFmtId="0" fontId="17" fillId="0" borderId="0" xfId="11" applyFont="1" applyFill="1" applyBorder="1" applyAlignment="1">
      <alignment vertical="center"/>
    </xf>
    <xf numFmtId="0" fontId="14" fillId="0" borderId="3" xfId="11" applyFont="1" applyBorder="1" applyAlignment="1">
      <alignment vertical="center"/>
    </xf>
    <xf numFmtId="0" fontId="17" fillId="0" borderId="3" xfId="11" applyFont="1" applyBorder="1" applyAlignment="1">
      <alignment vertical="center"/>
    </xf>
    <xf numFmtId="0" fontId="6" fillId="0" borderId="4" xfId="0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6" fillId="0" borderId="2" xfId="0" applyFont="1" applyBorder="1" applyProtection="1">
      <protection hidden="1"/>
    </xf>
    <xf numFmtId="0" fontId="14" fillId="0" borderId="2" xfId="11" applyFont="1" applyFill="1" applyBorder="1" applyAlignment="1">
      <alignment vertical="center"/>
    </xf>
    <xf numFmtId="0" fontId="15" fillId="0" borderId="0" xfId="11" applyFont="1" applyBorder="1" applyAlignment="1">
      <alignment horizontal="justify" vertical="center" wrapText="1"/>
    </xf>
    <xf numFmtId="0" fontId="5" fillId="0" borderId="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1" xfId="0" applyFont="1" applyFill="1" applyBorder="1" applyAlignment="1" applyProtection="1">
      <alignment vertical="center"/>
      <protection hidden="1"/>
    </xf>
    <xf numFmtId="10" fontId="5" fillId="2" borderId="11" xfId="10" applyNumberFormat="1" applyFont="1" applyFill="1" applyBorder="1" applyAlignment="1" applyProtection="1">
      <alignment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vertical="center"/>
      <protection hidden="1"/>
    </xf>
    <xf numFmtId="10" fontId="6" fillId="0" borderId="9" xfId="1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0" fontId="6" fillId="0" borderId="0" xfId="10" applyNumberFormat="1" applyFont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10" fontId="6" fillId="2" borderId="0" xfId="10" applyNumberFormat="1" applyFont="1" applyFill="1" applyBorder="1" applyAlignment="1" applyProtection="1">
      <alignment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vertical="center"/>
      <protection hidden="1"/>
    </xf>
    <xf numFmtId="10" fontId="6" fillId="2" borderId="9" xfId="10" applyNumberFormat="1" applyFont="1" applyFill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vertical="center"/>
      <protection hidden="1"/>
    </xf>
    <xf numFmtId="10" fontId="6" fillId="0" borderId="10" xfId="10" applyNumberFormat="1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vertical="center"/>
      <protection hidden="1"/>
    </xf>
    <xf numFmtId="10" fontId="6" fillId="0" borderId="12" xfId="10" applyNumberFormat="1" applyFont="1" applyBorder="1" applyAlignment="1" applyProtection="1">
      <alignment vertical="center"/>
      <protection locked="0"/>
    </xf>
    <xf numFmtId="10" fontId="6" fillId="0" borderId="9" xfId="0" applyNumberFormat="1" applyFont="1" applyBorder="1" applyAlignment="1" applyProtection="1">
      <alignment vertical="center"/>
      <protection hidden="1"/>
    </xf>
    <xf numFmtId="0" fontId="6" fillId="2" borderId="12" xfId="0" applyFont="1" applyFill="1" applyBorder="1" applyAlignment="1" applyProtection="1">
      <alignment vertical="center"/>
      <protection hidden="1"/>
    </xf>
    <xf numFmtId="10" fontId="6" fillId="2" borderId="12" xfId="10" applyNumberFormat="1" applyFont="1" applyFill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2" borderId="13" xfId="0" applyFont="1" applyFill="1" applyBorder="1" applyAlignment="1" applyProtection="1">
      <alignment vertical="center"/>
      <protection hidden="1"/>
    </xf>
    <xf numFmtId="10" fontId="6" fillId="2" borderId="0" xfId="10" applyNumberFormat="1" applyFont="1" applyFill="1" applyBorder="1" applyAlignment="1" applyProtection="1">
      <alignment vertical="center"/>
      <protection hidden="1"/>
    </xf>
    <xf numFmtId="10" fontId="6" fillId="0" borderId="0" xfId="10" applyNumberFormat="1" applyFont="1" applyBorder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4" fontId="5" fillId="0" borderId="0" xfId="0" applyNumberFormat="1" applyFont="1" applyFill="1" applyAlignment="1" applyProtection="1">
      <alignment horizontal="left" vertical="center" wrapText="1"/>
      <protection hidden="1"/>
    </xf>
    <xf numFmtId="0" fontId="41" fillId="0" borderId="0" xfId="0" applyFont="1" applyAlignment="1" applyProtection="1">
      <alignment vertical="center" wrapText="1"/>
      <protection hidden="1"/>
    </xf>
    <xf numFmtId="0" fontId="43" fillId="0" borderId="0" xfId="0" applyFont="1" applyFill="1" applyBorder="1" applyAlignment="1" applyProtection="1">
      <alignment vertical="center" wrapText="1"/>
      <protection hidden="1"/>
    </xf>
    <xf numFmtId="0" fontId="41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4" fontId="8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8" fillId="0" borderId="7" xfId="0" applyFont="1" applyFill="1" applyBorder="1" applyAlignment="1" applyProtection="1">
      <alignment horizontal="right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4" fontId="8" fillId="0" borderId="7" xfId="0" applyNumberFormat="1" applyFont="1" applyFill="1" applyBorder="1" applyAlignment="1" applyProtection="1">
      <alignment horizontal="right" vertical="center" wrapText="1"/>
      <protection hidden="1"/>
    </xf>
    <xf numFmtId="0" fontId="43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6" xfId="0" applyFont="1" applyFill="1" applyBorder="1" applyAlignment="1" applyProtection="1">
      <alignment horizontal="justify" vertical="center" wrapText="1"/>
      <protection hidden="1"/>
    </xf>
    <xf numFmtId="4" fontId="6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4" fontId="6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41" xfId="0" applyNumberFormat="1" applyFont="1" applyFill="1" applyBorder="1" applyAlignment="1" applyProtection="1">
      <alignment horizontal="right" vertical="center" wrapText="1"/>
      <protection hidden="1"/>
    </xf>
    <xf numFmtId="4" fontId="6" fillId="0" borderId="15" xfId="0" applyNumberFormat="1" applyFont="1" applyFill="1" applyBorder="1" applyAlignment="1" applyProtection="1">
      <alignment horizontal="right" vertical="center" wrapText="1"/>
      <protection hidden="1"/>
    </xf>
    <xf numFmtId="4" fontId="42" fillId="0" borderId="22" xfId="0" applyNumberFormat="1" applyFont="1" applyFill="1" applyBorder="1" applyAlignment="1" applyProtection="1">
      <alignment horizontal="center" vertical="center" wrapText="1"/>
      <protection hidden="1"/>
    </xf>
    <xf numFmtId="4" fontId="42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9" xfId="0" applyFont="1" applyFill="1" applyBorder="1" applyAlignment="1" applyProtection="1">
      <alignment horizontal="justify" vertical="center" wrapText="1"/>
      <protection hidden="1"/>
    </xf>
    <xf numFmtId="4" fontId="6" fillId="0" borderId="9" xfId="0" applyNumberFormat="1" applyFont="1" applyFill="1" applyBorder="1" applyAlignment="1" applyProtection="1">
      <alignment horizontal="center" vertical="center" wrapText="1"/>
      <protection hidden="1"/>
    </xf>
    <xf numFmtId="2" fontId="6" fillId="0" borderId="38" xfId="0" applyNumberFormat="1" applyFont="1" applyFill="1" applyBorder="1" applyAlignment="1" applyProtection="1">
      <alignment horizontal="center" vertical="center" wrapText="1"/>
      <protection hidden="1"/>
    </xf>
    <xf numFmtId="4" fontId="6" fillId="0" borderId="38" xfId="0" applyNumberFormat="1" applyFont="1" applyFill="1" applyBorder="1" applyAlignment="1" applyProtection="1">
      <alignment horizontal="right" vertical="center" wrapText="1"/>
      <protection hidden="1"/>
    </xf>
    <xf numFmtId="4" fontId="6" fillId="0" borderId="20" xfId="0" applyNumberFormat="1" applyFont="1" applyFill="1" applyBorder="1" applyAlignment="1" applyProtection="1">
      <alignment horizontal="right" vertical="center" wrapText="1"/>
      <protection hidden="1"/>
    </xf>
    <xf numFmtId="4" fontId="6" fillId="0" borderId="34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4" xfId="0" applyFont="1" applyFill="1" applyBorder="1" applyAlignment="1" applyProtection="1">
      <alignment horizontal="justify" vertical="center" wrapText="1"/>
      <protection hidden="1"/>
    </xf>
    <xf numFmtId="4" fontId="6" fillId="0" borderId="14" xfId="0" applyNumberFormat="1" applyFont="1" applyFill="1" applyBorder="1" applyAlignment="1" applyProtection="1">
      <alignment horizontal="center" vertical="center" wrapText="1"/>
      <protection hidden="1"/>
    </xf>
    <xf numFmtId="2" fontId="6" fillId="0" borderId="39" xfId="0" applyNumberFormat="1" applyFont="1" applyFill="1" applyBorder="1" applyAlignment="1" applyProtection="1">
      <alignment horizontal="center" vertical="center" wrapText="1"/>
      <protection hidden="1"/>
    </xf>
    <xf numFmtId="4" fontId="6" fillId="0" borderId="39" xfId="0" applyNumberFormat="1" applyFont="1" applyFill="1" applyBorder="1" applyAlignment="1" applyProtection="1">
      <alignment horizontal="right" vertical="center" wrapText="1"/>
      <protection hidden="1"/>
    </xf>
    <xf numFmtId="4" fontId="6" fillId="0" borderId="21" xfId="0" applyNumberFormat="1" applyFont="1" applyFill="1" applyBorder="1" applyAlignment="1" applyProtection="1">
      <alignment horizontal="right" vertical="center" wrapText="1"/>
      <protection hidden="1"/>
    </xf>
    <xf numFmtId="4" fontId="6" fillId="0" borderId="35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Alignment="1" applyProtection="1">
      <alignment horizontal="right" vertical="center" wrapText="1"/>
      <protection hidden="1"/>
    </xf>
    <xf numFmtId="0" fontId="6" fillId="0" borderId="0" xfId="0" applyFont="1" applyFill="1" applyAlignment="1" applyProtection="1">
      <alignment horizontal="left" vertical="center" wrapText="1"/>
      <protection hidden="1"/>
    </xf>
    <xf numFmtId="4" fontId="6" fillId="0" borderId="0" xfId="0" applyNumberFormat="1" applyFont="1" applyFill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4" fontId="6" fillId="0" borderId="0" xfId="0" applyNumberFormat="1" applyFont="1" applyFill="1" applyAlignment="1" applyProtection="1">
      <alignment horizontal="right" vertical="center" wrapText="1"/>
      <protection hidden="1"/>
    </xf>
    <xf numFmtId="10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19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17" xfId="0" applyNumberFormat="1" applyFont="1" applyFill="1" applyBorder="1" applyAlignment="1" applyProtection="1">
      <alignment horizontal="right" vertical="center" wrapText="1"/>
      <protection hidden="1"/>
    </xf>
    <xf numFmtId="4" fontId="5" fillId="0" borderId="36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44" fillId="0" borderId="15" xfId="14" applyNumberFormat="1" applyFont="1" applyBorder="1" applyAlignment="1" applyProtection="1">
      <alignment horizontal="center" vertical="center"/>
      <protection hidden="1"/>
    </xf>
    <xf numFmtId="4" fontId="44" fillId="0" borderId="37" xfId="14" applyNumberFormat="1" applyFont="1" applyFill="1" applyBorder="1" applyAlignment="1" applyProtection="1">
      <alignment horizontal="center" vertical="center"/>
      <protection hidden="1"/>
    </xf>
    <xf numFmtId="4" fontId="44" fillId="0" borderId="41" xfId="14" applyNumberFormat="1" applyFont="1" applyBorder="1" applyAlignment="1" applyProtection="1">
      <alignment horizontal="center" vertical="center"/>
      <protection hidden="1"/>
    </xf>
    <xf numFmtId="0" fontId="5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11" xfId="0" applyFont="1" applyFill="1" applyBorder="1" applyAlignment="1" applyProtection="1">
      <alignment horizontal="right" vertical="center" wrapText="1"/>
      <protection hidden="1"/>
    </xf>
    <xf numFmtId="169" fontId="6" fillId="0" borderId="43" xfId="0" applyNumberFormat="1" applyFont="1" applyBorder="1" applyAlignment="1">
      <alignment horizontal="left" vertical="center" wrapText="1"/>
    </xf>
    <xf numFmtId="169" fontId="6" fillId="0" borderId="43" xfId="0" applyNumberFormat="1" applyFont="1" applyBorder="1" applyAlignment="1" applyProtection="1">
      <alignment horizontal="center" vertical="center" wrapText="1"/>
    </xf>
    <xf numFmtId="169" fontId="6" fillId="0" borderId="44" xfId="0" applyNumberFormat="1" applyFont="1" applyBorder="1" applyAlignment="1">
      <alignment horizontal="left" vertical="center" wrapText="1"/>
    </xf>
    <xf numFmtId="4" fontId="6" fillId="0" borderId="4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2" xfId="0" applyNumberFormat="1" applyFont="1" applyBorder="1" applyAlignment="1" applyProtection="1">
      <alignment horizontal="right" vertical="center" wrapText="1"/>
      <protection locked="0"/>
    </xf>
    <xf numFmtId="4" fontId="8" fillId="0" borderId="1" xfId="0" applyNumberFormat="1" applyFont="1" applyFill="1" applyBorder="1" applyAlignment="1" applyProtection="1">
      <alignment horizontal="right" vertical="center" wrapText="1"/>
      <protection hidden="1"/>
    </xf>
    <xf numFmtId="4" fontId="42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5" fillId="0" borderId="11" xfId="0" applyFont="1" applyFill="1" applyBorder="1" applyAlignment="1" applyProtection="1">
      <alignment horizontal="right" vertical="center" wrapText="1"/>
      <protection hidden="1"/>
    </xf>
    <xf numFmtId="0" fontId="5" fillId="0" borderId="40" xfId="0" applyFont="1" applyFill="1" applyBorder="1" applyAlignment="1" applyProtection="1">
      <alignment horizontal="right" vertical="center" wrapText="1"/>
      <protection hidden="1"/>
    </xf>
    <xf numFmtId="4" fontId="42" fillId="0" borderId="32" xfId="0" applyNumberFormat="1" applyFont="1" applyFill="1" applyBorder="1" applyAlignment="1" applyProtection="1">
      <alignment horizontal="center" vertical="center" wrapText="1"/>
      <protection hidden="1"/>
    </xf>
    <xf numFmtId="4" fontId="42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right" vertical="center" wrapText="1"/>
      <protection hidden="1"/>
    </xf>
    <xf numFmtId="0" fontId="5" fillId="0" borderId="22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0" fontId="42" fillId="0" borderId="15" xfId="0" applyFont="1" applyFill="1" applyBorder="1" applyAlignment="1" applyProtection="1">
      <alignment horizontal="center" vertical="center" wrapText="1"/>
      <protection hidden="1"/>
    </xf>
    <xf numFmtId="0" fontId="42" fillId="0" borderId="17" xfId="0" applyFont="1" applyFill="1" applyBorder="1" applyAlignment="1" applyProtection="1">
      <alignment horizontal="center" vertical="center" wrapText="1"/>
      <protection hidden="1"/>
    </xf>
    <xf numFmtId="0" fontId="42" fillId="0" borderId="37" xfId="0" applyFont="1" applyFill="1" applyBorder="1" applyAlignment="1" applyProtection="1">
      <alignment horizontal="center" vertical="center" wrapText="1"/>
      <protection hidden="1"/>
    </xf>
    <xf numFmtId="0" fontId="42" fillId="0" borderId="22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4" fontId="42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42" fillId="0" borderId="17" xfId="0" applyNumberFormat="1" applyFont="1" applyFill="1" applyBorder="1" applyAlignment="1" applyProtection="1">
      <alignment horizontal="center" vertical="center" wrapText="1"/>
      <protection hidden="1"/>
    </xf>
    <xf numFmtId="4" fontId="42" fillId="0" borderId="37" xfId="0" applyNumberFormat="1" applyFont="1" applyFill="1" applyBorder="1" applyAlignment="1" applyProtection="1">
      <alignment horizontal="center" vertical="center" wrapText="1"/>
      <protection hidden="1"/>
    </xf>
    <xf numFmtId="4" fontId="42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16" fillId="3" borderId="5" xfId="11" applyFont="1" applyFill="1" applyBorder="1" applyAlignment="1">
      <alignment horizontal="center" vertical="center"/>
    </xf>
    <xf numFmtId="0" fontId="15" fillId="0" borderId="0" xfId="11" applyFont="1" applyBorder="1" applyAlignment="1">
      <alignment horizontal="justify" vertical="center"/>
    </xf>
    <xf numFmtId="0" fontId="15" fillId="0" borderId="4" xfId="11" applyFont="1" applyBorder="1" applyAlignment="1">
      <alignment horizontal="justify" vertical="center" wrapText="1"/>
    </xf>
    <xf numFmtId="0" fontId="15" fillId="0" borderId="0" xfId="11" applyFont="1" applyBorder="1" applyAlignment="1">
      <alignment horizontal="justify" vertical="center" wrapText="1"/>
    </xf>
    <xf numFmtId="0" fontId="15" fillId="0" borderId="5" xfId="11" applyFont="1" applyBorder="1" applyAlignment="1">
      <alignment horizontal="justify" vertical="center" wrapText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2" borderId="11" xfId="0" applyFont="1" applyFill="1" applyBorder="1" applyAlignment="1" applyProtection="1">
      <alignment horizontal="center" vertical="center"/>
      <protection hidden="1"/>
    </xf>
  </cellXfs>
  <cellStyles count="83">
    <cellStyle name="20% - Ênfase1 2" xfId="32"/>
    <cellStyle name="20% - Ênfase2 2" xfId="33"/>
    <cellStyle name="20% - Ênfase3 2" xfId="34"/>
    <cellStyle name="20% - Ênfase4 2" xfId="35"/>
    <cellStyle name="20% - Ênfase5 2" xfId="36"/>
    <cellStyle name="20% - Ênfase6 2" xfId="37"/>
    <cellStyle name="40% - Ênfase1 2" xfId="38"/>
    <cellStyle name="40% - Ênfase2 2" xfId="39"/>
    <cellStyle name="40% - Ênfase3 2" xfId="40"/>
    <cellStyle name="40% - Ênfase4 2" xfId="41"/>
    <cellStyle name="40% - Ênfase5 2" xfId="42"/>
    <cellStyle name="40% - Ênfase6 2" xfId="43"/>
    <cellStyle name="60% - Ênfase1 2" xfId="44"/>
    <cellStyle name="60% - Ênfase2 2" xfId="45"/>
    <cellStyle name="60% - Ênfase3 2" xfId="46"/>
    <cellStyle name="60% - Ênfase4 2" xfId="47"/>
    <cellStyle name="60% - Ênfase5 2" xfId="48"/>
    <cellStyle name="60% - Ênfase6 2" xfId="49"/>
    <cellStyle name="Bom 2" xfId="50"/>
    <cellStyle name="Cálculo 2" xfId="51"/>
    <cellStyle name="Célula de Verificação 2" xfId="52"/>
    <cellStyle name="Célula Vinculada 2" xfId="53"/>
    <cellStyle name="Comma 2" xfId="29"/>
    <cellStyle name="Currency 2" xfId="30"/>
    <cellStyle name="Ênfase1 2" xfId="54"/>
    <cellStyle name="Ênfase2 2" xfId="55"/>
    <cellStyle name="Ênfase3 2" xfId="56"/>
    <cellStyle name="Ênfase4 2" xfId="57"/>
    <cellStyle name="Ênfase5 2" xfId="58"/>
    <cellStyle name="Ênfase6 2" xfId="59"/>
    <cellStyle name="Entrada 2" xfId="60"/>
    <cellStyle name="Euro" xfId="61"/>
    <cellStyle name="Hiperlink Visitado" xfId="15" builtinId="9" hidden="1"/>
    <cellStyle name="Hiperlink Visitado" xfId="16" builtinId="9" hidden="1"/>
    <cellStyle name="Hiperlink Visitado" xfId="17" builtinId="9" hidden="1"/>
    <cellStyle name="Hiperlink Visitado" xfId="18" builtinId="9" hidden="1"/>
    <cellStyle name="Hiperlink Visitado" xfId="19" builtinId="9" hidden="1"/>
    <cellStyle name="Hiperlink Visitado" xfId="20" builtinId="9" hidden="1"/>
    <cellStyle name="Hiperlink Visitado" xfId="21" builtinId="9" hidden="1"/>
    <cellStyle name="Hiperlink Visitado" xfId="22" builtinId="9" hidden="1"/>
    <cellStyle name="Hiperlink Visitado" xfId="23" builtinId="9" hidden="1"/>
    <cellStyle name="Hiperlink Visitado" xfId="24" builtinId="9" hidden="1"/>
    <cellStyle name="Hiperlink Visitado" xfId="25" builtinId="9" hidden="1"/>
    <cellStyle name="Hiperlink Visitado" xfId="26" builtinId="9" hidden="1"/>
    <cellStyle name="Hiperlink Visitado" xfId="27" builtinId="9" hidden="1"/>
    <cellStyle name="Hiperlink Visitado" xfId="28" builtinId="9" hidden="1"/>
    <cellStyle name="Hiperlink Visitado" xfId="74" builtinId="9" hidden="1"/>
    <cellStyle name="Hiperlink Visitado" xfId="75" builtinId="9" hidden="1"/>
    <cellStyle name="Hiperlink Visitado" xfId="76" builtinId="9" hidden="1"/>
    <cellStyle name="Hiperlink Visitado" xfId="77" builtinId="9" hidden="1"/>
    <cellStyle name="Hiperlink Visitado" xfId="78" builtinId="9" hidden="1"/>
    <cellStyle name="Hiperlink Visitado" xfId="79" builtinId="9" hidden="1"/>
    <cellStyle name="Hiperlink Visitado" xfId="80" builtinId="9" hidden="1"/>
    <cellStyle name="Hiperlink Visitado" xfId="81" builtinId="9" hidden="1"/>
    <cellStyle name="Incorreto 2" xfId="62"/>
    <cellStyle name="Moeda 2" xfId="1"/>
    <cellStyle name="Moeda 3" xfId="2"/>
    <cellStyle name="Neutra 2" xfId="63"/>
    <cellStyle name="Normal" xfId="0" builtinId="0"/>
    <cellStyle name="Normal 2" xfId="3"/>
    <cellStyle name="Normal 2 2" xfId="4"/>
    <cellStyle name="Normal 3" xfId="5"/>
    <cellStyle name="Normal 3 2" xfId="11"/>
    <cellStyle name="Normal 4" xfId="82"/>
    <cellStyle name="Normal 5 2" xfId="6"/>
    <cellStyle name="Nota 2" xfId="64"/>
    <cellStyle name="Percent 2" xfId="31"/>
    <cellStyle name="Porcentagem" xfId="10" builtinId="5"/>
    <cellStyle name="Porcentagem 2" xfId="12"/>
    <cellStyle name="Saída 2" xfId="65"/>
    <cellStyle name="TableStyleLight1" xfId="13"/>
    <cellStyle name="Texto de Aviso 2" xfId="66"/>
    <cellStyle name="Texto Explicativo 2" xfId="67"/>
    <cellStyle name="Título 1 1" xfId="68"/>
    <cellStyle name="Título 1 2" xfId="69"/>
    <cellStyle name="Título 2 2" xfId="70"/>
    <cellStyle name="Título 3 2" xfId="71"/>
    <cellStyle name="Título 4 2" xfId="72"/>
    <cellStyle name="Total 2" xfId="73"/>
    <cellStyle name="Vírgula" xfId="14" builtinId="3"/>
    <cellStyle name="Vírgula 2" xfId="7"/>
    <cellStyle name="Vírgula 3" xfId="8"/>
    <cellStyle name="Vírgula 4" xfId="9"/>
  </cellStyles>
  <dxfs count="35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B29"/>
  <sheetViews>
    <sheetView showGridLines="0" tabSelected="1" topLeftCell="B1" zoomScale="90" zoomScaleNormal="90" zoomScaleSheetLayoutView="90" workbookViewId="0">
      <selection activeCell="E16" sqref="E16"/>
    </sheetView>
  </sheetViews>
  <sheetFormatPr defaultColWidth="11.42578125" defaultRowHeight="15" x14ac:dyDescent="0.2"/>
  <cols>
    <col min="1" max="1" width="9.5703125" style="92" customWidth="1"/>
    <col min="2" max="2" width="76.42578125" style="93" customWidth="1"/>
    <col min="3" max="3" width="9.5703125" style="94" customWidth="1"/>
    <col min="4" max="4" width="6.5703125" style="95" customWidth="1"/>
    <col min="5" max="7" width="11.5703125" style="96" customWidth="1"/>
    <col min="8" max="227" width="11.42578125" style="55" customWidth="1"/>
    <col min="228" max="228" width="56.42578125" style="55" customWidth="1"/>
    <col min="229" max="16384" width="11.42578125" style="55"/>
  </cols>
  <sheetData>
    <row r="2" spans="1:236" ht="18" customHeight="1" x14ac:dyDescent="0.2">
      <c r="A2" s="125" t="s">
        <v>16</v>
      </c>
      <c r="B2" s="125"/>
      <c r="C2" s="125"/>
      <c r="D2" s="125"/>
      <c r="E2" s="125"/>
      <c r="F2" s="125"/>
      <c r="G2" s="125"/>
    </row>
    <row r="3" spans="1:236" ht="27.75" customHeight="1" x14ac:dyDescent="0.2">
      <c r="A3" s="53" t="s">
        <v>55</v>
      </c>
      <c r="B3" s="118" t="s">
        <v>70</v>
      </c>
      <c r="C3" s="118"/>
      <c r="D3" s="118"/>
      <c r="E3" s="114" t="s">
        <v>13</v>
      </c>
      <c r="F3" s="114"/>
      <c r="G3" s="97">
        <v>0.22470000000000001</v>
      </c>
    </row>
    <row r="4" spans="1:236" ht="27" customHeight="1" x14ac:dyDescent="0.2">
      <c r="A4" s="53" t="s">
        <v>71</v>
      </c>
      <c r="B4" s="52"/>
      <c r="C4" s="54"/>
      <c r="D4" s="52"/>
      <c r="E4" s="114" t="s">
        <v>56</v>
      </c>
      <c r="F4" s="114"/>
      <c r="G4" s="97">
        <v>1.111</v>
      </c>
    </row>
    <row r="5" spans="1:236" ht="15" customHeight="1" x14ac:dyDescent="0.2">
      <c r="A5" s="53" t="s">
        <v>57</v>
      </c>
      <c r="B5" s="52"/>
      <c r="C5" s="54"/>
      <c r="D5" s="52"/>
      <c r="E5" s="115" t="s">
        <v>7</v>
      </c>
      <c r="F5" s="115"/>
      <c r="G5" s="98"/>
    </row>
    <row r="6" spans="1:236" ht="15.75" thickBot="1" x14ac:dyDescent="0.25">
      <c r="A6" s="135"/>
      <c r="B6" s="135"/>
      <c r="C6" s="135"/>
      <c r="D6" s="135"/>
      <c r="E6" s="135"/>
      <c r="F6" s="135"/>
      <c r="G6" s="135"/>
    </row>
    <row r="7" spans="1:236" s="57" customFormat="1" ht="15" customHeight="1" thickBot="1" x14ac:dyDescent="0.25">
      <c r="A7" s="130" t="s">
        <v>18</v>
      </c>
      <c r="B7" s="130"/>
      <c r="C7" s="130"/>
      <c r="D7" s="130"/>
      <c r="E7" s="130"/>
      <c r="F7" s="130"/>
      <c r="G7" s="130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</row>
    <row r="8" spans="1:236" s="64" customFormat="1" ht="19.350000000000001" customHeight="1" x14ac:dyDescent="0.2">
      <c r="A8" s="58" t="s">
        <v>5</v>
      </c>
      <c r="B8" s="59"/>
      <c r="C8" s="60" t="s">
        <v>6</v>
      </c>
      <c r="D8" s="116"/>
      <c r="E8" s="116"/>
      <c r="F8" s="103" t="s">
        <v>10</v>
      </c>
      <c r="G8" s="61"/>
      <c r="H8" s="62"/>
      <c r="I8" s="62"/>
      <c r="J8" s="62"/>
      <c r="K8" s="62"/>
      <c r="L8" s="62"/>
      <c r="M8" s="62"/>
      <c r="N8" s="62"/>
      <c r="O8" s="63"/>
      <c r="P8" s="62"/>
      <c r="Q8" s="62"/>
      <c r="R8" s="62"/>
      <c r="S8" s="62"/>
      <c r="T8" s="62"/>
      <c r="U8" s="62"/>
      <c r="V8" s="62"/>
      <c r="W8" s="63"/>
      <c r="X8" s="62"/>
      <c r="Y8" s="62"/>
      <c r="Z8" s="62"/>
      <c r="AA8" s="62"/>
      <c r="AB8" s="62"/>
      <c r="AC8" s="62"/>
      <c r="AD8" s="62"/>
      <c r="AE8" s="63"/>
      <c r="AF8" s="62"/>
      <c r="AG8" s="62"/>
      <c r="AH8" s="62"/>
      <c r="AI8" s="62"/>
      <c r="AJ8" s="62"/>
      <c r="AK8" s="62"/>
      <c r="AL8" s="62"/>
      <c r="AM8" s="63"/>
      <c r="AN8" s="62"/>
      <c r="AO8" s="62"/>
      <c r="AP8" s="62"/>
      <c r="AQ8" s="62"/>
      <c r="AR8" s="62"/>
      <c r="AS8" s="62"/>
      <c r="AT8" s="62"/>
      <c r="AU8" s="63"/>
      <c r="AV8" s="62"/>
      <c r="AW8" s="62"/>
      <c r="AX8" s="62"/>
      <c r="AY8" s="62"/>
      <c r="AZ8" s="62"/>
      <c r="BA8" s="62"/>
      <c r="BB8" s="62"/>
      <c r="BC8" s="63"/>
      <c r="BD8" s="62"/>
      <c r="BE8" s="62"/>
      <c r="BF8" s="62"/>
      <c r="BG8" s="62"/>
      <c r="BH8" s="62"/>
      <c r="BI8" s="62"/>
      <c r="BJ8" s="62"/>
      <c r="BK8" s="63"/>
      <c r="BL8" s="62"/>
      <c r="BM8" s="62"/>
      <c r="BN8" s="62"/>
      <c r="BO8" s="62"/>
      <c r="BP8" s="62"/>
      <c r="BQ8" s="62"/>
      <c r="BR8" s="62"/>
      <c r="BS8" s="63"/>
      <c r="BT8" s="62"/>
      <c r="BU8" s="62"/>
      <c r="BV8" s="62"/>
      <c r="BW8" s="62"/>
      <c r="BX8" s="62"/>
      <c r="BY8" s="62"/>
      <c r="BZ8" s="62"/>
      <c r="CA8" s="63"/>
      <c r="CB8" s="62"/>
      <c r="CC8" s="62"/>
      <c r="CD8" s="62"/>
      <c r="CE8" s="62"/>
      <c r="CF8" s="62"/>
      <c r="CG8" s="62"/>
      <c r="CH8" s="62"/>
      <c r="CI8" s="63"/>
      <c r="CJ8" s="62"/>
      <c r="CK8" s="62"/>
      <c r="CL8" s="62"/>
      <c r="CM8" s="62"/>
      <c r="CN8" s="62"/>
      <c r="CO8" s="62"/>
      <c r="CP8" s="62"/>
      <c r="CQ8" s="63"/>
      <c r="CR8" s="62"/>
      <c r="CS8" s="62"/>
      <c r="CT8" s="62"/>
      <c r="CU8" s="62"/>
      <c r="CV8" s="62"/>
      <c r="CW8" s="62"/>
      <c r="CX8" s="62"/>
      <c r="CY8" s="63"/>
      <c r="CZ8" s="62"/>
      <c r="DA8" s="62"/>
      <c r="DB8" s="62"/>
      <c r="DC8" s="62"/>
      <c r="DD8" s="62"/>
      <c r="DE8" s="62"/>
      <c r="DF8" s="62"/>
      <c r="DG8" s="63"/>
      <c r="DH8" s="62"/>
      <c r="DI8" s="62"/>
      <c r="DJ8" s="62"/>
      <c r="DK8" s="62"/>
      <c r="DL8" s="62"/>
      <c r="DM8" s="62"/>
      <c r="DN8" s="62"/>
      <c r="DO8" s="63"/>
      <c r="DP8" s="62"/>
      <c r="DQ8" s="62"/>
      <c r="DR8" s="62"/>
      <c r="DS8" s="62"/>
      <c r="DT8" s="62"/>
      <c r="DU8" s="62"/>
      <c r="DV8" s="62"/>
      <c r="DW8" s="63"/>
      <c r="DX8" s="62"/>
      <c r="DY8" s="62"/>
      <c r="DZ8" s="62"/>
      <c r="EA8" s="62"/>
      <c r="EB8" s="62"/>
      <c r="EC8" s="62"/>
      <c r="ED8" s="62"/>
      <c r="EE8" s="63"/>
      <c r="EF8" s="62"/>
      <c r="EG8" s="62"/>
      <c r="EH8" s="62"/>
      <c r="EI8" s="62"/>
      <c r="EJ8" s="62"/>
      <c r="EK8" s="62"/>
      <c r="EL8" s="62"/>
      <c r="EM8" s="63"/>
      <c r="EN8" s="62"/>
      <c r="EO8" s="62"/>
      <c r="EP8" s="62"/>
      <c r="EQ8" s="62"/>
      <c r="ER8" s="62"/>
      <c r="ES8" s="62"/>
      <c r="ET8" s="62"/>
      <c r="EU8" s="63"/>
      <c r="EV8" s="62"/>
      <c r="EW8" s="62"/>
      <c r="EX8" s="62"/>
      <c r="EY8" s="62"/>
      <c r="EZ8" s="62"/>
      <c r="FA8" s="62"/>
      <c r="FB8" s="62"/>
      <c r="FC8" s="63"/>
      <c r="FD8" s="62"/>
      <c r="FE8" s="62"/>
      <c r="FF8" s="62"/>
      <c r="FG8" s="62"/>
      <c r="FH8" s="62"/>
      <c r="FI8" s="62"/>
      <c r="FJ8" s="62"/>
      <c r="FK8" s="63"/>
      <c r="FL8" s="62"/>
      <c r="FM8" s="62"/>
      <c r="FN8" s="62"/>
      <c r="FO8" s="62"/>
      <c r="FP8" s="62"/>
      <c r="FQ8" s="62"/>
      <c r="FR8" s="62"/>
      <c r="FS8" s="63"/>
      <c r="FT8" s="62"/>
      <c r="FU8" s="62"/>
      <c r="FV8" s="62"/>
      <c r="FW8" s="62"/>
      <c r="FX8" s="62"/>
      <c r="FY8" s="62"/>
      <c r="FZ8" s="62"/>
      <c r="GA8" s="63"/>
      <c r="GB8" s="62"/>
      <c r="GC8" s="62"/>
      <c r="GD8" s="62"/>
      <c r="GE8" s="62"/>
      <c r="GF8" s="62"/>
      <c r="GG8" s="62"/>
      <c r="GH8" s="62"/>
      <c r="GI8" s="63"/>
      <c r="GJ8" s="62"/>
      <c r="GK8" s="62"/>
      <c r="GL8" s="62"/>
      <c r="GM8" s="62"/>
      <c r="GN8" s="62"/>
      <c r="GO8" s="62"/>
      <c r="GP8" s="62"/>
      <c r="GQ8" s="63"/>
      <c r="GR8" s="62"/>
      <c r="GS8" s="62"/>
      <c r="GT8" s="62"/>
      <c r="GU8" s="62"/>
      <c r="GV8" s="62"/>
      <c r="GW8" s="62"/>
      <c r="GX8" s="62"/>
      <c r="GY8" s="63"/>
      <c r="GZ8" s="62"/>
      <c r="HA8" s="62"/>
      <c r="HB8" s="62"/>
      <c r="HC8" s="62"/>
      <c r="HD8" s="62"/>
      <c r="HE8" s="62"/>
      <c r="HF8" s="62"/>
      <c r="HG8" s="63"/>
      <c r="HH8" s="62"/>
      <c r="HI8" s="62"/>
      <c r="HJ8" s="62"/>
      <c r="HK8" s="62"/>
      <c r="HL8" s="62"/>
      <c r="HM8" s="62"/>
      <c r="HN8" s="62"/>
      <c r="HO8" s="63"/>
      <c r="HP8" s="62"/>
      <c r="HQ8" s="62"/>
      <c r="HR8" s="62"/>
      <c r="HS8" s="62"/>
      <c r="HT8" s="62"/>
      <c r="HU8" s="62"/>
      <c r="HV8" s="62"/>
      <c r="HW8" s="63"/>
      <c r="HX8" s="62"/>
      <c r="HY8" s="62"/>
      <c r="HZ8" s="62"/>
      <c r="IA8" s="62"/>
      <c r="IB8" s="62"/>
    </row>
    <row r="9" spans="1:236" s="64" customFormat="1" ht="13.5" thickBot="1" x14ac:dyDescent="0.25">
      <c r="A9" s="65" t="s">
        <v>17</v>
      </c>
      <c r="B9" s="66"/>
      <c r="C9" s="67" t="s">
        <v>3</v>
      </c>
      <c r="D9" s="117"/>
      <c r="E9" s="117"/>
      <c r="F9" s="117"/>
      <c r="G9" s="117"/>
      <c r="H9" s="63"/>
      <c r="I9" s="62"/>
      <c r="J9" s="62"/>
      <c r="K9" s="63"/>
      <c r="L9" s="63"/>
      <c r="M9" s="62"/>
      <c r="N9" s="62"/>
      <c r="O9" s="63"/>
      <c r="P9" s="63"/>
      <c r="Q9" s="62"/>
      <c r="R9" s="62"/>
      <c r="S9" s="63"/>
      <c r="T9" s="63"/>
      <c r="U9" s="62"/>
      <c r="V9" s="62"/>
      <c r="W9" s="63"/>
      <c r="X9" s="63"/>
      <c r="Y9" s="62"/>
      <c r="Z9" s="62"/>
      <c r="AA9" s="63"/>
      <c r="AB9" s="63"/>
      <c r="AC9" s="62"/>
      <c r="AD9" s="62"/>
      <c r="AE9" s="63"/>
      <c r="AF9" s="63"/>
      <c r="AG9" s="62"/>
      <c r="AH9" s="62"/>
      <c r="AI9" s="63"/>
      <c r="AJ9" s="63"/>
      <c r="AK9" s="62"/>
      <c r="AL9" s="62"/>
      <c r="AM9" s="63"/>
      <c r="AN9" s="63"/>
      <c r="AO9" s="62"/>
      <c r="AP9" s="62"/>
      <c r="AQ9" s="63"/>
      <c r="AR9" s="63"/>
      <c r="AS9" s="62"/>
      <c r="AT9" s="62"/>
      <c r="AU9" s="63"/>
      <c r="AV9" s="63"/>
      <c r="AW9" s="62"/>
      <c r="AX9" s="62"/>
      <c r="AY9" s="63"/>
      <c r="AZ9" s="63"/>
      <c r="BA9" s="62"/>
      <c r="BB9" s="62"/>
      <c r="BC9" s="63"/>
      <c r="BD9" s="63"/>
      <c r="BE9" s="62"/>
      <c r="BF9" s="62"/>
      <c r="BG9" s="63"/>
      <c r="BH9" s="63"/>
      <c r="BI9" s="62"/>
      <c r="BJ9" s="62"/>
      <c r="BK9" s="63"/>
      <c r="BL9" s="63"/>
      <c r="BM9" s="62"/>
      <c r="BN9" s="62"/>
      <c r="BO9" s="63"/>
      <c r="BP9" s="63"/>
      <c r="BQ9" s="62"/>
      <c r="BR9" s="62"/>
      <c r="BS9" s="63"/>
      <c r="BT9" s="63"/>
      <c r="BU9" s="62"/>
      <c r="BV9" s="62"/>
      <c r="BW9" s="63"/>
      <c r="BX9" s="63"/>
      <c r="BY9" s="62"/>
      <c r="BZ9" s="62"/>
      <c r="CA9" s="63"/>
      <c r="CB9" s="63"/>
      <c r="CC9" s="62"/>
      <c r="CD9" s="62"/>
      <c r="CE9" s="63"/>
      <c r="CF9" s="63"/>
      <c r="CG9" s="62"/>
      <c r="CH9" s="62"/>
      <c r="CI9" s="63"/>
      <c r="CJ9" s="63"/>
      <c r="CK9" s="62"/>
      <c r="CL9" s="62"/>
      <c r="CM9" s="63"/>
      <c r="CN9" s="63"/>
      <c r="CO9" s="62"/>
      <c r="CP9" s="62"/>
      <c r="CQ9" s="63"/>
      <c r="CR9" s="63"/>
      <c r="CS9" s="62"/>
      <c r="CT9" s="62"/>
      <c r="CU9" s="63"/>
      <c r="CV9" s="63"/>
      <c r="CW9" s="62"/>
      <c r="CX9" s="62"/>
      <c r="CY9" s="63"/>
      <c r="CZ9" s="63"/>
      <c r="DA9" s="62"/>
      <c r="DB9" s="62"/>
      <c r="DC9" s="63"/>
      <c r="DD9" s="63"/>
      <c r="DE9" s="62"/>
      <c r="DF9" s="62"/>
      <c r="DG9" s="63"/>
      <c r="DH9" s="63"/>
      <c r="DI9" s="62"/>
      <c r="DJ9" s="62"/>
      <c r="DK9" s="63"/>
      <c r="DL9" s="63"/>
      <c r="DM9" s="62"/>
      <c r="DN9" s="62"/>
      <c r="DO9" s="63"/>
      <c r="DP9" s="63"/>
      <c r="DQ9" s="62"/>
      <c r="DR9" s="62"/>
      <c r="DS9" s="63"/>
      <c r="DT9" s="63"/>
      <c r="DU9" s="62"/>
      <c r="DV9" s="62"/>
      <c r="DW9" s="63"/>
      <c r="DX9" s="63"/>
      <c r="DY9" s="62"/>
      <c r="DZ9" s="62"/>
      <c r="EA9" s="63"/>
      <c r="EB9" s="63"/>
      <c r="EC9" s="62"/>
      <c r="ED9" s="62"/>
      <c r="EE9" s="63"/>
      <c r="EF9" s="63"/>
      <c r="EG9" s="62"/>
      <c r="EH9" s="62"/>
      <c r="EI9" s="63"/>
      <c r="EJ9" s="63"/>
      <c r="EK9" s="62"/>
      <c r="EL9" s="62"/>
      <c r="EM9" s="63"/>
      <c r="EN9" s="63"/>
      <c r="EO9" s="62"/>
      <c r="EP9" s="62"/>
      <c r="EQ9" s="63"/>
      <c r="ER9" s="63"/>
      <c r="ES9" s="62"/>
      <c r="ET9" s="62"/>
      <c r="EU9" s="63"/>
      <c r="EV9" s="63"/>
      <c r="EW9" s="62"/>
      <c r="EX9" s="62"/>
      <c r="EY9" s="63"/>
      <c r="EZ9" s="63"/>
      <c r="FA9" s="62"/>
      <c r="FB9" s="62"/>
      <c r="FC9" s="63"/>
      <c r="FD9" s="63"/>
      <c r="FE9" s="62"/>
      <c r="FF9" s="62"/>
      <c r="FG9" s="63"/>
      <c r="FH9" s="63"/>
      <c r="FI9" s="62"/>
      <c r="FJ9" s="62"/>
      <c r="FK9" s="63"/>
      <c r="FL9" s="63"/>
      <c r="FM9" s="62"/>
      <c r="FN9" s="62"/>
      <c r="FO9" s="63"/>
      <c r="FP9" s="63"/>
      <c r="FQ9" s="62"/>
      <c r="FR9" s="62"/>
      <c r="FS9" s="63"/>
      <c r="FT9" s="63"/>
      <c r="FU9" s="62"/>
      <c r="FV9" s="62"/>
      <c r="FW9" s="63"/>
      <c r="FX9" s="63"/>
      <c r="FY9" s="62"/>
      <c r="FZ9" s="62"/>
      <c r="GA9" s="63"/>
      <c r="GB9" s="63"/>
      <c r="GC9" s="62"/>
      <c r="GD9" s="62"/>
      <c r="GE9" s="63"/>
      <c r="GF9" s="63"/>
      <c r="GG9" s="62"/>
      <c r="GH9" s="62"/>
      <c r="GI9" s="63"/>
      <c r="GJ9" s="63"/>
      <c r="GK9" s="62"/>
      <c r="GL9" s="62"/>
      <c r="GM9" s="63"/>
      <c r="GN9" s="63"/>
      <c r="GO9" s="62"/>
      <c r="GP9" s="62"/>
      <c r="GQ9" s="63"/>
      <c r="GR9" s="63"/>
      <c r="GS9" s="62"/>
      <c r="GT9" s="62"/>
      <c r="GU9" s="63"/>
      <c r="GV9" s="63"/>
      <c r="GW9" s="62"/>
      <c r="GX9" s="62"/>
      <c r="GY9" s="63"/>
      <c r="GZ9" s="63"/>
      <c r="HA9" s="62"/>
      <c r="HB9" s="62"/>
      <c r="HC9" s="63"/>
      <c r="HD9" s="63"/>
      <c r="HE9" s="62"/>
      <c r="HF9" s="62"/>
      <c r="HG9" s="63"/>
      <c r="HH9" s="63"/>
      <c r="HI9" s="62"/>
      <c r="HJ9" s="62"/>
      <c r="HK9" s="63"/>
      <c r="HL9" s="63"/>
      <c r="HM9" s="62"/>
      <c r="HN9" s="62"/>
      <c r="HO9" s="63"/>
      <c r="HP9" s="63"/>
      <c r="HQ9" s="62"/>
      <c r="HR9" s="62"/>
      <c r="HS9" s="63"/>
      <c r="HT9" s="63"/>
      <c r="HU9" s="62"/>
      <c r="HV9" s="62"/>
      <c r="HW9" s="63"/>
      <c r="HX9" s="63"/>
      <c r="HY9" s="62"/>
      <c r="HZ9" s="62"/>
      <c r="IA9" s="63"/>
      <c r="IB9" s="63"/>
    </row>
    <row r="10" spans="1:236" s="57" customFormat="1" ht="15.75" thickBot="1" x14ac:dyDescent="0.25">
      <c r="A10" s="130" t="s">
        <v>19</v>
      </c>
      <c r="B10" s="130"/>
      <c r="C10" s="130"/>
      <c r="D10" s="130"/>
      <c r="E10" s="130"/>
      <c r="F10" s="130"/>
      <c r="G10" s="130"/>
      <c r="H10" s="68"/>
      <c r="I10" s="56"/>
      <c r="J10" s="56"/>
      <c r="K10" s="68"/>
      <c r="L10" s="68"/>
      <c r="M10" s="56"/>
      <c r="N10" s="56"/>
      <c r="O10" s="68"/>
      <c r="P10" s="68"/>
      <c r="Q10" s="56"/>
      <c r="R10" s="56"/>
      <c r="S10" s="68"/>
      <c r="T10" s="68"/>
      <c r="U10" s="56"/>
      <c r="V10" s="56"/>
      <c r="W10" s="68"/>
      <c r="X10" s="68"/>
      <c r="Y10" s="56"/>
      <c r="Z10" s="56"/>
      <c r="AA10" s="68"/>
      <c r="AB10" s="68"/>
      <c r="AC10" s="56"/>
      <c r="AD10" s="56"/>
      <c r="AE10" s="68"/>
      <c r="AF10" s="68"/>
      <c r="AG10" s="56"/>
      <c r="AH10" s="56"/>
      <c r="AI10" s="68"/>
      <c r="AJ10" s="68"/>
      <c r="AK10" s="56"/>
      <c r="AL10" s="56"/>
      <c r="AM10" s="68"/>
      <c r="AN10" s="68"/>
      <c r="AO10" s="56"/>
      <c r="AP10" s="56"/>
      <c r="AQ10" s="68"/>
      <c r="AR10" s="68"/>
      <c r="AS10" s="56"/>
      <c r="AT10" s="56"/>
      <c r="AU10" s="68"/>
      <c r="AV10" s="68"/>
      <c r="AW10" s="56"/>
      <c r="AX10" s="56"/>
      <c r="AY10" s="68"/>
      <c r="AZ10" s="68"/>
      <c r="BA10" s="56"/>
      <c r="BB10" s="56"/>
      <c r="BC10" s="68"/>
      <c r="BD10" s="68"/>
      <c r="BE10" s="56"/>
      <c r="BF10" s="56"/>
      <c r="BG10" s="68"/>
      <c r="BH10" s="68"/>
      <c r="BI10" s="56"/>
      <c r="BJ10" s="56"/>
      <c r="BK10" s="68"/>
      <c r="BL10" s="68"/>
      <c r="BM10" s="56"/>
      <c r="BN10" s="56"/>
      <c r="BO10" s="68"/>
      <c r="BP10" s="68"/>
      <c r="BQ10" s="56"/>
      <c r="BR10" s="56"/>
      <c r="BS10" s="68"/>
      <c r="BT10" s="68"/>
      <c r="BU10" s="56"/>
      <c r="BV10" s="56"/>
      <c r="BW10" s="68"/>
      <c r="BX10" s="68"/>
      <c r="BY10" s="56"/>
      <c r="BZ10" s="56"/>
      <c r="CA10" s="68"/>
      <c r="CB10" s="68"/>
      <c r="CC10" s="56"/>
      <c r="CD10" s="56"/>
      <c r="CE10" s="68"/>
      <c r="CF10" s="68"/>
      <c r="CG10" s="56"/>
      <c r="CH10" s="56"/>
      <c r="CI10" s="68"/>
      <c r="CJ10" s="68"/>
      <c r="CK10" s="56"/>
      <c r="CL10" s="56"/>
      <c r="CM10" s="68"/>
      <c r="CN10" s="68"/>
      <c r="CO10" s="56"/>
      <c r="CP10" s="56"/>
      <c r="CQ10" s="68"/>
      <c r="CR10" s="68"/>
      <c r="CS10" s="56"/>
      <c r="CT10" s="56"/>
      <c r="CU10" s="68"/>
      <c r="CV10" s="68"/>
      <c r="CW10" s="56"/>
      <c r="CX10" s="56"/>
      <c r="CY10" s="68"/>
      <c r="CZ10" s="68"/>
      <c r="DA10" s="56"/>
      <c r="DB10" s="56"/>
      <c r="DC10" s="68"/>
      <c r="DD10" s="68"/>
      <c r="DE10" s="56"/>
      <c r="DF10" s="56"/>
      <c r="DG10" s="68"/>
      <c r="DH10" s="68"/>
      <c r="DI10" s="56"/>
      <c r="DJ10" s="56"/>
      <c r="DK10" s="68"/>
      <c r="DL10" s="68"/>
      <c r="DM10" s="56"/>
      <c r="DN10" s="56"/>
      <c r="DO10" s="68"/>
      <c r="DP10" s="68"/>
      <c r="DQ10" s="56"/>
      <c r="DR10" s="56"/>
      <c r="DS10" s="68"/>
      <c r="DT10" s="68"/>
      <c r="DU10" s="56"/>
      <c r="DV10" s="56"/>
      <c r="DW10" s="68"/>
      <c r="DX10" s="68"/>
      <c r="DY10" s="56"/>
      <c r="DZ10" s="56"/>
      <c r="EA10" s="68"/>
      <c r="EB10" s="68"/>
      <c r="EC10" s="56"/>
      <c r="ED10" s="56"/>
      <c r="EE10" s="68"/>
      <c r="EF10" s="68"/>
      <c r="EG10" s="56"/>
      <c r="EH10" s="56"/>
      <c r="EI10" s="68"/>
      <c r="EJ10" s="68"/>
      <c r="EK10" s="56"/>
      <c r="EL10" s="56"/>
      <c r="EM10" s="68"/>
      <c r="EN10" s="68"/>
      <c r="EO10" s="56"/>
      <c r="EP10" s="56"/>
      <c r="EQ10" s="68"/>
      <c r="ER10" s="68"/>
      <c r="ES10" s="56"/>
      <c r="ET10" s="56"/>
      <c r="EU10" s="68"/>
      <c r="EV10" s="68"/>
      <c r="EW10" s="56"/>
      <c r="EX10" s="56"/>
      <c r="EY10" s="68"/>
      <c r="EZ10" s="68"/>
      <c r="FA10" s="56"/>
      <c r="FB10" s="56"/>
      <c r="FC10" s="68"/>
      <c r="FD10" s="68"/>
      <c r="FE10" s="56"/>
      <c r="FF10" s="56"/>
      <c r="FG10" s="68"/>
      <c r="FH10" s="68"/>
      <c r="FI10" s="56"/>
      <c r="FJ10" s="56"/>
      <c r="FK10" s="68"/>
      <c r="FL10" s="68"/>
      <c r="FM10" s="56"/>
      <c r="FN10" s="56"/>
      <c r="FO10" s="68"/>
      <c r="FP10" s="68"/>
      <c r="FQ10" s="56"/>
      <c r="FR10" s="56"/>
      <c r="FS10" s="68"/>
      <c r="FT10" s="68"/>
      <c r="FU10" s="56"/>
      <c r="FV10" s="56"/>
      <c r="FW10" s="68"/>
      <c r="FX10" s="68"/>
      <c r="FY10" s="56"/>
      <c r="FZ10" s="56"/>
      <c r="GA10" s="68"/>
      <c r="GB10" s="68"/>
      <c r="GC10" s="56"/>
      <c r="GD10" s="56"/>
      <c r="GE10" s="68"/>
      <c r="GF10" s="68"/>
      <c r="GG10" s="56"/>
      <c r="GH10" s="56"/>
      <c r="GI10" s="68"/>
      <c r="GJ10" s="68"/>
      <c r="GK10" s="56"/>
      <c r="GL10" s="56"/>
      <c r="GM10" s="68"/>
      <c r="GN10" s="68"/>
      <c r="GO10" s="56"/>
      <c r="GP10" s="56"/>
      <c r="GQ10" s="68"/>
      <c r="GR10" s="68"/>
      <c r="GS10" s="56"/>
      <c r="GT10" s="56"/>
      <c r="GU10" s="68"/>
      <c r="GV10" s="68"/>
      <c r="GW10" s="56"/>
      <c r="GX10" s="56"/>
      <c r="GY10" s="68"/>
      <c r="GZ10" s="68"/>
      <c r="HA10" s="56"/>
      <c r="HB10" s="56"/>
      <c r="HC10" s="68"/>
      <c r="HD10" s="68"/>
      <c r="HE10" s="56"/>
      <c r="HF10" s="56"/>
      <c r="HG10" s="68"/>
      <c r="HH10" s="68"/>
      <c r="HI10" s="56"/>
      <c r="HJ10" s="56"/>
      <c r="HK10" s="68"/>
      <c r="HL10" s="68"/>
      <c r="HM10" s="56"/>
      <c r="HN10" s="56"/>
      <c r="HO10" s="68"/>
      <c r="HP10" s="68"/>
      <c r="HQ10" s="56"/>
      <c r="HR10" s="56"/>
      <c r="HS10" s="68"/>
      <c r="HT10" s="68"/>
      <c r="HU10" s="56"/>
      <c r="HV10" s="56"/>
      <c r="HW10" s="68"/>
      <c r="HX10" s="68"/>
      <c r="HY10" s="56"/>
      <c r="HZ10" s="56"/>
      <c r="IA10" s="68"/>
      <c r="IB10" s="68"/>
    </row>
    <row r="11" spans="1:236" x14ac:dyDescent="0.2">
      <c r="A11" s="69" t="s">
        <v>14</v>
      </c>
      <c r="B11" s="70" t="s">
        <v>15</v>
      </c>
      <c r="C11" s="71"/>
      <c r="D11" s="72"/>
      <c r="E11" s="73"/>
      <c r="F11" s="73"/>
      <c r="G11" s="73"/>
    </row>
    <row r="12" spans="1:236" s="57" customFormat="1" ht="21.75" customHeight="1" x14ac:dyDescent="0.2">
      <c r="A12" s="126" t="s">
        <v>8</v>
      </c>
      <c r="B12" s="126" t="s">
        <v>0</v>
      </c>
      <c r="C12" s="131" t="s">
        <v>1</v>
      </c>
      <c r="D12" s="128" t="s">
        <v>53</v>
      </c>
      <c r="E12" s="133" t="s">
        <v>54</v>
      </c>
      <c r="F12" s="134"/>
      <c r="G12" s="121" t="s">
        <v>41</v>
      </c>
    </row>
    <row r="13" spans="1:236" s="57" customFormat="1" ht="23.25" customHeight="1" x14ac:dyDescent="0.2">
      <c r="A13" s="127"/>
      <c r="B13" s="127"/>
      <c r="C13" s="132"/>
      <c r="D13" s="129"/>
      <c r="E13" s="76" t="s">
        <v>2</v>
      </c>
      <c r="F13" s="77" t="s">
        <v>4</v>
      </c>
      <c r="G13" s="122"/>
    </row>
    <row r="14" spans="1:236" x14ac:dyDescent="0.2">
      <c r="A14" s="78" t="s">
        <v>9</v>
      </c>
      <c r="B14" s="79" t="s">
        <v>58</v>
      </c>
      <c r="C14" s="80"/>
      <c r="D14" s="81"/>
      <c r="E14" s="82"/>
      <c r="F14" s="83"/>
      <c r="G14" s="84"/>
    </row>
    <row r="15" spans="1:236" x14ac:dyDescent="0.2">
      <c r="A15" s="85">
        <v>1</v>
      </c>
      <c r="B15" s="86" t="s">
        <v>59</v>
      </c>
      <c r="C15" s="87"/>
      <c r="D15" s="88"/>
      <c r="E15" s="89"/>
      <c r="F15" s="90"/>
      <c r="G15" s="91"/>
    </row>
    <row r="16" spans="1:236" ht="25.5" x14ac:dyDescent="0.2">
      <c r="A16" s="74" t="s">
        <v>11</v>
      </c>
      <c r="B16" s="109" t="s">
        <v>72</v>
      </c>
      <c r="C16" s="104">
        <v>1</v>
      </c>
      <c r="D16" s="105" t="s">
        <v>60</v>
      </c>
      <c r="E16" s="112">
        <v>0</v>
      </c>
      <c r="F16" s="112">
        <v>0</v>
      </c>
      <c r="G16" s="75">
        <f t="shared" ref="G16:G19" si="0">SUM(E16:F16)*C16</f>
        <v>0</v>
      </c>
    </row>
    <row r="17" spans="1:7" x14ac:dyDescent="0.2">
      <c r="A17" s="74" t="s">
        <v>12</v>
      </c>
      <c r="B17" s="109" t="s">
        <v>73</v>
      </c>
      <c r="C17" s="106">
        <v>2</v>
      </c>
      <c r="D17" s="105" t="s">
        <v>60</v>
      </c>
      <c r="E17" s="112">
        <v>0</v>
      </c>
      <c r="F17" s="112">
        <v>0</v>
      </c>
      <c r="G17" s="75">
        <f t="shared" si="0"/>
        <v>0</v>
      </c>
    </row>
    <row r="18" spans="1:7" ht="25.5" x14ac:dyDescent="0.2">
      <c r="A18" s="74" t="s">
        <v>50</v>
      </c>
      <c r="B18" s="109" t="s">
        <v>74</v>
      </c>
      <c r="C18" s="106">
        <v>1</v>
      </c>
      <c r="D18" s="105" t="s">
        <v>60</v>
      </c>
      <c r="E18" s="112">
        <v>0</v>
      </c>
      <c r="F18" s="112">
        <v>0</v>
      </c>
      <c r="G18" s="75">
        <f t="shared" si="0"/>
        <v>0</v>
      </c>
    </row>
    <row r="19" spans="1:7" ht="25.5" x14ac:dyDescent="0.2">
      <c r="A19" s="74" t="s">
        <v>51</v>
      </c>
      <c r="B19" s="109" t="s">
        <v>75</v>
      </c>
      <c r="C19" s="106">
        <v>1</v>
      </c>
      <c r="D19" s="105" t="s">
        <v>60</v>
      </c>
      <c r="E19" s="113">
        <v>0</v>
      </c>
      <c r="F19" s="113">
        <v>0</v>
      </c>
      <c r="G19" s="75">
        <f t="shared" si="0"/>
        <v>0</v>
      </c>
    </row>
    <row r="20" spans="1:7" x14ac:dyDescent="0.2">
      <c r="A20" s="74" t="s">
        <v>61</v>
      </c>
      <c r="B20" s="111" t="s">
        <v>79</v>
      </c>
      <c r="C20" s="106">
        <v>1</v>
      </c>
      <c r="D20" s="105" t="s">
        <v>60</v>
      </c>
      <c r="E20" s="113">
        <v>0</v>
      </c>
      <c r="F20" s="113">
        <v>0</v>
      </c>
      <c r="G20" s="75">
        <f t="shared" ref="G20:G21" si="1">SUM(E20:F20)*C20</f>
        <v>0</v>
      </c>
    </row>
    <row r="21" spans="1:7" ht="229.5" x14ac:dyDescent="0.2">
      <c r="A21" s="74" t="s">
        <v>62</v>
      </c>
      <c r="B21" s="111" t="s">
        <v>80</v>
      </c>
      <c r="C21" s="106">
        <v>5</v>
      </c>
      <c r="D21" s="105" t="s">
        <v>60</v>
      </c>
      <c r="E21" s="113">
        <v>0</v>
      </c>
      <c r="F21" s="113">
        <v>0</v>
      </c>
      <c r="G21" s="75">
        <f t="shared" si="1"/>
        <v>0</v>
      </c>
    </row>
    <row r="22" spans="1:7" ht="51" x14ac:dyDescent="0.2">
      <c r="A22" s="74" t="s">
        <v>63</v>
      </c>
      <c r="B22" s="111" t="s">
        <v>67</v>
      </c>
      <c r="C22" s="106">
        <v>5</v>
      </c>
      <c r="D22" s="105" t="s">
        <v>60</v>
      </c>
      <c r="E22" s="112">
        <v>0</v>
      </c>
      <c r="F22" s="112">
        <v>0</v>
      </c>
      <c r="G22" s="75">
        <f t="shared" ref="G22:G23" si="2">SUM(E22:F22)*C22</f>
        <v>0</v>
      </c>
    </row>
    <row r="23" spans="1:7" x14ac:dyDescent="0.2">
      <c r="A23" s="74" t="s">
        <v>68</v>
      </c>
      <c r="B23" s="111" t="s">
        <v>81</v>
      </c>
      <c r="C23" s="106">
        <v>5</v>
      </c>
      <c r="D23" s="105" t="s">
        <v>60</v>
      </c>
      <c r="E23" s="112">
        <v>0</v>
      </c>
      <c r="F23" s="112">
        <v>0</v>
      </c>
      <c r="G23" s="75">
        <f t="shared" si="2"/>
        <v>0</v>
      </c>
    </row>
    <row r="24" spans="1:7" x14ac:dyDescent="0.2">
      <c r="A24" s="74" t="s">
        <v>64</v>
      </c>
      <c r="B24" s="111" t="s">
        <v>76</v>
      </c>
      <c r="C24" s="106">
        <v>1</v>
      </c>
      <c r="D24" s="105" t="s">
        <v>60</v>
      </c>
      <c r="E24" s="112">
        <v>0</v>
      </c>
      <c r="F24" s="112">
        <v>0</v>
      </c>
      <c r="G24" s="75">
        <f t="shared" ref="G24:G26" si="3">SUM(E24:F24)*C24</f>
        <v>0</v>
      </c>
    </row>
    <row r="25" spans="1:7" x14ac:dyDescent="0.2">
      <c r="A25" s="74" t="s">
        <v>65</v>
      </c>
      <c r="B25" s="111" t="s">
        <v>82</v>
      </c>
      <c r="C25" s="106">
        <v>1</v>
      </c>
      <c r="D25" s="105" t="s">
        <v>60</v>
      </c>
      <c r="E25" s="112">
        <v>0</v>
      </c>
      <c r="F25" s="112">
        <v>0</v>
      </c>
      <c r="G25" s="75">
        <f t="shared" si="3"/>
        <v>0</v>
      </c>
    </row>
    <row r="26" spans="1:7" ht="76.5" x14ac:dyDescent="0.2">
      <c r="A26" s="74" t="s">
        <v>66</v>
      </c>
      <c r="B26" s="111" t="s">
        <v>83</v>
      </c>
      <c r="C26" s="106">
        <v>5</v>
      </c>
      <c r="D26" s="110" t="s">
        <v>60</v>
      </c>
      <c r="E26" s="112">
        <v>0</v>
      </c>
      <c r="F26" s="112">
        <v>0</v>
      </c>
      <c r="G26" s="75">
        <f t="shared" si="3"/>
        <v>0</v>
      </c>
    </row>
    <row r="27" spans="1:7" ht="102" x14ac:dyDescent="0.2">
      <c r="A27" s="74" t="s">
        <v>77</v>
      </c>
      <c r="B27" s="111" t="s">
        <v>78</v>
      </c>
      <c r="C27" s="106">
        <v>5</v>
      </c>
      <c r="D27" s="110" t="s">
        <v>53</v>
      </c>
      <c r="E27" s="112">
        <v>0</v>
      </c>
      <c r="F27" s="112">
        <v>0</v>
      </c>
      <c r="G27" s="75">
        <f t="shared" ref="G27" si="4">SUM(E27:F27)*C27</f>
        <v>0</v>
      </c>
    </row>
    <row r="28" spans="1:7" x14ac:dyDescent="0.2">
      <c r="A28" s="107"/>
      <c r="B28" s="123" t="s">
        <v>69</v>
      </c>
      <c r="C28" s="123"/>
      <c r="D28" s="124"/>
      <c r="E28" s="99">
        <f>SUMPRODUCT(C16:C27,E16:E27)</f>
        <v>0</v>
      </c>
      <c r="F28" s="100">
        <f>SUMPRODUCT(F16:F27,$C16:$C27)</f>
        <v>0</v>
      </c>
      <c r="G28" s="101">
        <f>SUM(G16:G27)</f>
        <v>0</v>
      </c>
    </row>
    <row r="29" spans="1:7" ht="15.75" thickBot="1" x14ac:dyDescent="0.25">
      <c r="A29" s="108"/>
      <c r="B29" s="119" t="s">
        <v>52</v>
      </c>
      <c r="C29" s="119"/>
      <c r="D29" s="120"/>
      <c r="E29" s="102">
        <f>TRUNC(E28*(1+$G$3),3)</f>
        <v>0</v>
      </c>
      <c r="F29" s="102">
        <f t="shared" ref="F29:G29" si="5">TRUNC(F28*(1+$G$3),3)</f>
        <v>0</v>
      </c>
      <c r="G29" s="102">
        <f t="shared" si="5"/>
        <v>0</v>
      </c>
    </row>
  </sheetData>
  <sheetProtection algorithmName="SHA-512" hashValue="OXVGlHNJ8iCFqMKYcKDpp39cwURR8wtdkKtLRie8S7WpsMUDtBi8WsR/XXC6U9dh5ib6kcir6bLKXLk8j51K9Q==" saltValue="e9sw2jPABZ+OrMrbPbc3nw==" spinCount="100000" sheet="1" selectLockedCells="1"/>
  <mergeCells count="18">
    <mergeCell ref="B29:D29"/>
    <mergeCell ref="G12:G13"/>
    <mergeCell ref="B28:D28"/>
    <mergeCell ref="A2:G2"/>
    <mergeCell ref="B12:B13"/>
    <mergeCell ref="D12:D13"/>
    <mergeCell ref="A7:G7"/>
    <mergeCell ref="C12:C13"/>
    <mergeCell ref="A12:A13"/>
    <mergeCell ref="E12:F12"/>
    <mergeCell ref="A6:G6"/>
    <mergeCell ref="A10:G10"/>
    <mergeCell ref="E3:F3"/>
    <mergeCell ref="E4:F4"/>
    <mergeCell ref="E5:F5"/>
    <mergeCell ref="D8:E8"/>
    <mergeCell ref="D9:G9"/>
    <mergeCell ref="B3:D3"/>
  </mergeCells>
  <phoneticPr fontId="23" type="noConversion"/>
  <conditionalFormatting sqref="B28">
    <cfRule type="containsText" dxfId="34" priority="329" stopIfTrue="1" operator="containsText" text="x,xx">
      <formula>NOT(ISERROR(SEARCH("x,xx",B28)))</formula>
    </cfRule>
  </conditionalFormatting>
  <conditionalFormatting sqref="B11">
    <cfRule type="containsText" dxfId="33" priority="328" stopIfTrue="1" operator="containsText" text="x,xx">
      <formula>NOT(ISERROR(SEARCH("x,xx",B11)))</formula>
    </cfRule>
  </conditionalFormatting>
  <conditionalFormatting sqref="F11:G11">
    <cfRule type="containsText" dxfId="32" priority="327" stopIfTrue="1" operator="containsText" text="x,xx">
      <formula>NOT(ISERROR(SEARCH("x,xx",F11)))</formula>
    </cfRule>
  </conditionalFormatting>
  <conditionalFormatting sqref="B14">
    <cfRule type="containsText" dxfId="31" priority="326" stopIfTrue="1" operator="containsText" text="x,xx">
      <formula>NOT(ISERROR(SEARCH("x,xx",B14)))</formula>
    </cfRule>
  </conditionalFormatting>
  <conditionalFormatting sqref="B29">
    <cfRule type="containsText" dxfId="30" priority="323" stopIfTrue="1" operator="containsText" text="x,xx">
      <formula>NOT(ISERROR(SEARCH("x,xx",B29)))</formula>
    </cfRule>
  </conditionalFormatting>
  <conditionalFormatting sqref="B15">
    <cfRule type="containsText" dxfId="29" priority="181" stopIfTrue="1" operator="containsText" text="x,xx">
      <formula>NOT(ISERROR(SEARCH("x,xx",B15)))</formula>
    </cfRule>
  </conditionalFormatting>
  <conditionalFormatting sqref="F16:F19">
    <cfRule type="containsText" dxfId="27" priority="176" stopIfTrue="1" operator="containsText" text="x,xx">
      <formula>NOT(ISERROR(SEARCH("x,xx",F16)))</formula>
    </cfRule>
  </conditionalFormatting>
  <conditionalFormatting sqref="B16:B20">
    <cfRule type="containsText" dxfId="25" priority="175" stopIfTrue="1" operator="containsText" text="x,xx">
      <formula>NOT(ISERROR(SEARCH("x,xx",B16)))</formula>
    </cfRule>
  </conditionalFormatting>
  <conditionalFormatting sqref="F20">
    <cfRule type="containsText" dxfId="22" priority="46" stopIfTrue="1" operator="containsText" text="x,xx">
      <formula>NOT(ISERROR(SEARCH("x,xx",F20)))</formula>
    </cfRule>
  </conditionalFormatting>
  <conditionalFormatting sqref="B23">
    <cfRule type="containsText" dxfId="18" priority="36" stopIfTrue="1" operator="containsText" text="x,xx">
      <formula>NOT(ISERROR(SEARCH("x,xx",B23)))</formula>
    </cfRule>
  </conditionalFormatting>
  <conditionalFormatting sqref="F21">
    <cfRule type="containsText" dxfId="16" priority="32" stopIfTrue="1" operator="containsText" text="x,xx">
      <formula>NOT(ISERROR(SEARCH("x,xx",F21)))</formula>
    </cfRule>
  </conditionalFormatting>
  <conditionalFormatting sqref="B21">
    <cfRule type="containsText" dxfId="14" priority="31" stopIfTrue="1" operator="containsText" text="x,xx">
      <formula>NOT(ISERROR(SEARCH("x,xx",B21)))</formula>
    </cfRule>
  </conditionalFormatting>
  <conditionalFormatting sqref="B25">
    <cfRule type="containsText" dxfId="11" priority="21" stopIfTrue="1" operator="containsText" text="x,xx">
      <formula>NOT(ISERROR(SEARCH("x,xx",B25)))</formula>
    </cfRule>
  </conditionalFormatting>
  <conditionalFormatting sqref="B26">
    <cfRule type="containsText" dxfId="9" priority="16" stopIfTrue="1" operator="containsText" text="x,xx">
      <formula>NOT(ISERROR(SEARCH("x,xx",B26)))</formula>
    </cfRule>
  </conditionalFormatting>
  <conditionalFormatting sqref="B24">
    <cfRule type="containsText" dxfId="8" priority="12" stopIfTrue="1" operator="containsText" text="x,xx">
      <formula>NOT(ISERROR(SEARCH("x,xx",B24)))</formula>
    </cfRule>
  </conditionalFormatting>
  <printOptions horizontalCentered="1"/>
  <pageMargins left="0.39370078740157483" right="0.39370078740157483" top="0.98425196850393704" bottom="0.59055118110236227" header="0.31496062992125984" footer="0.31496062992125984"/>
  <pageSetup paperSize="9" scale="80" orientation="landscape" r:id="rId1"/>
  <headerFooter>
    <oddHeader xml:space="preserve">&amp;L
&amp;G&amp;C&amp;"-,Negrito"&amp;11&amp;K03+000
&amp;K03+042UNIDADE DE ENGENHARIA&amp;R&amp;"-,Negrito"&amp;K04+032&amp;F                                                      PROCESSO 0000009/2022
</oddHeader>
    <oddFooter>&amp;R&amp;"-,Regular"&amp;9&amp;K03+039
                                              Pág. 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topLeftCell="A7" workbookViewId="0">
      <selection activeCell="D19" activeCellId="2" sqref="D19 D19 D19"/>
    </sheetView>
  </sheetViews>
  <sheetFormatPr defaultColWidth="8.85546875" defaultRowHeight="12.75" x14ac:dyDescent="0.2"/>
  <cols>
    <col min="1" max="1" width="10.42578125" style="7" customWidth="1"/>
    <col min="2" max="2" width="6.42578125" style="7" customWidth="1"/>
    <col min="3" max="3" width="43.5703125" style="7" customWidth="1"/>
    <col min="4" max="4" width="11.140625" style="7" customWidth="1"/>
    <col min="5" max="6" width="8.85546875" style="7"/>
    <col min="7" max="7" width="31.42578125" style="7" customWidth="1"/>
    <col min="8" max="8" width="8.85546875" style="7"/>
    <col min="9" max="9" width="10.42578125" style="7" customWidth="1"/>
    <col min="10" max="16384" width="8.85546875" style="7"/>
  </cols>
  <sheetData>
    <row r="1" spans="1:8" x14ac:dyDescent="0.2">
      <c r="A1" s="6"/>
      <c r="B1" s="6"/>
      <c r="C1" s="6"/>
      <c r="D1" s="6"/>
      <c r="E1" s="1"/>
    </row>
    <row r="2" spans="1:8" x14ac:dyDescent="0.2">
      <c r="A2" s="6"/>
      <c r="B2" s="6"/>
      <c r="C2" s="6"/>
      <c r="D2" s="6"/>
      <c r="E2" s="1"/>
    </row>
    <row r="3" spans="1:8" x14ac:dyDescent="0.2">
      <c r="A3" s="6"/>
      <c r="B3" s="6"/>
      <c r="C3" s="6"/>
      <c r="D3" s="6"/>
      <c r="E3" s="1"/>
    </row>
    <row r="4" spans="1:8" ht="12.75" customHeight="1" x14ac:dyDescent="0.2">
      <c r="A4" s="8"/>
      <c r="B4" s="136" t="s">
        <v>45</v>
      </c>
      <c r="C4" s="136"/>
      <c r="D4" s="136"/>
      <c r="E4" s="1"/>
    </row>
    <row r="5" spans="1:8" s="11" customFormat="1" ht="13.5" thickBot="1" x14ac:dyDescent="0.25">
      <c r="A5" s="10"/>
      <c r="B5" s="10"/>
      <c r="C5" s="10"/>
      <c r="D5" s="10"/>
      <c r="E5" s="10"/>
    </row>
    <row r="6" spans="1:8" ht="15" x14ac:dyDescent="0.2">
      <c r="A6" s="2"/>
      <c r="B6" s="48"/>
      <c r="C6" s="49" t="s">
        <v>20</v>
      </c>
      <c r="D6" s="49"/>
      <c r="E6" s="2"/>
      <c r="F6" s="137" t="s">
        <v>44</v>
      </c>
      <c r="G6" s="137"/>
      <c r="H6" s="137"/>
    </row>
    <row r="7" spans="1:8" ht="15" x14ac:dyDescent="0.2">
      <c r="A7" s="1"/>
      <c r="B7" s="30">
        <v>1</v>
      </c>
      <c r="C7" s="34" t="s">
        <v>21</v>
      </c>
      <c r="D7" s="35">
        <v>0.03</v>
      </c>
      <c r="E7" s="1"/>
      <c r="F7" s="16" t="s">
        <v>35</v>
      </c>
      <c r="G7" s="16"/>
      <c r="H7" s="16"/>
    </row>
    <row r="8" spans="1:8" ht="15" x14ac:dyDescent="0.2">
      <c r="A8" s="1"/>
      <c r="B8" s="30">
        <v>2</v>
      </c>
      <c r="C8" s="34" t="s">
        <v>22</v>
      </c>
      <c r="D8" s="35">
        <v>8.0000000000000002E-3</v>
      </c>
      <c r="E8" s="1"/>
      <c r="F8" s="16" t="s">
        <v>36</v>
      </c>
      <c r="G8" s="16"/>
      <c r="H8" s="16"/>
    </row>
    <row r="9" spans="1:8" ht="15" x14ac:dyDescent="0.2">
      <c r="A9" s="1"/>
      <c r="B9" s="42">
        <v>3</v>
      </c>
      <c r="C9" s="46" t="s">
        <v>23</v>
      </c>
      <c r="D9" s="47">
        <v>9.7000000000000003E-3</v>
      </c>
      <c r="E9" s="1"/>
      <c r="F9" s="16" t="s">
        <v>37</v>
      </c>
      <c r="G9" s="16"/>
      <c r="H9" s="16"/>
    </row>
    <row r="10" spans="1:8" ht="15" x14ac:dyDescent="0.2">
      <c r="A10" s="1"/>
      <c r="B10" s="30"/>
      <c r="C10" s="34"/>
      <c r="D10" s="50"/>
      <c r="E10" s="1"/>
      <c r="F10" s="16" t="s">
        <v>38</v>
      </c>
      <c r="G10" s="16"/>
      <c r="H10" s="16"/>
    </row>
    <row r="11" spans="1:8" ht="15" x14ac:dyDescent="0.2">
      <c r="A11" s="1"/>
      <c r="B11" s="36">
        <v>4</v>
      </c>
      <c r="C11" s="37" t="s">
        <v>24</v>
      </c>
      <c r="D11" s="38">
        <v>6.1600000000000002E-2</v>
      </c>
      <c r="E11" s="1"/>
      <c r="F11" s="16" t="s">
        <v>39</v>
      </c>
      <c r="G11" s="16"/>
      <c r="H11" s="16"/>
    </row>
    <row r="12" spans="1:8" ht="15" x14ac:dyDescent="0.2">
      <c r="A12" s="1"/>
      <c r="B12" s="33"/>
      <c r="C12" s="34"/>
      <c r="D12" s="50"/>
      <c r="E12" s="1"/>
      <c r="F12" s="17" t="s">
        <v>40</v>
      </c>
      <c r="G12" s="17"/>
      <c r="H12" s="17"/>
    </row>
    <row r="13" spans="1:8" x14ac:dyDescent="0.2">
      <c r="A13" s="1"/>
      <c r="B13" s="27">
        <v>5</v>
      </c>
      <c r="C13" s="28" t="s">
        <v>25</v>
      </c>
      <c r="D13" s="45">
        <f>SUM(D14:D17)</f>
        <v>8.6499999999999994E-2</v>
      </c>
      <c r="E13" s="1"/>
      <c r="F13" s="18"/>
      <c r="G13" s="18"/>
      <c r="H13" s="18"/>
    </row>
    <row r="14" spans="1:8" ht="14.1" customHeight="1" x14ac:dyDescent="0.2">
      <c r="A14" s="1"/>
      <c r="B14" s="39" t="s">
        <v>26</v>
      </c>
      <c r="C14" s="40" t="s">
        <v>27</v>
      </c>
      <c r="D14" s="41">
        <v>6.4999999999999997E-3</v>
      </c>
      <c r="E14" s="1"/>
      <c r="F14" s="19"/>
      <c r="G14" s="12"/>
      <c r="H14" s="12"/>
    </row>
    <row r="15" spans="1:8" x14ac:dyDescent="0.2">
      <c r="A15" s="1"/>
      <c r="B15" s="30" t="s">
        <v>28</v>
      </c>
      <c r="C15" s="31" t="s">
        <v>29</v>
      </c>
      <c r="D15" s="32">
        <v>0.03</v>
      </c>
      <c r="E15" s="1"/>
      <c r="F15" s="12"/>
      <c r="G15" s="12"/>
      <c r="H15" s="12"/>
    </row>
    <row r="16" spans="1:8" x14ac:dyDescent="0.2">
      <c r="A16" s="1"/>
      <c r="B16" s="30" t="s">
        <v>30</v>
      </c>
      <c r="C16" s="31" t="s">
        <v>31</v>
      </c>
      <c r="D16" s="32">
        <v>0.05</v>
      </c>
      <c r="E16" s="1"/>
      <c r="F16" s="12"/>
      <c r="G16" s="12"/>
      <c r="H16" s="12"/>
    </row>
    <row r="17" spans="1:10" x14ac:dyDescent="0.2">
      <c r="A17" s="1"/>
      <c r="B17" s="42" t="s">
        <v>32</v>
      </c>
      <c r="C17" s="43" t="s">
        <v>33</v>
      </c>
      <c r="D17" s="44">
        <v>0</v>
      </c>
      <c r="E17" s="1"/>
      <c r="F17" s="138"/>
      <c r="G17" s="138"/>
      <c r="H17" s="138"/>
    </row>
    <row r="18" spans="1:10" ht="14.1" customHeight="1" x14ac:dyDescent="0.2">
      <c r="A18" s="1"/>
      <c r="B18" s="30"/>
      <c r="C18" s="31"/>
      <c r="D18" s="51"/>
      <c r="E18" s="1"/>
      <c r="F18" s="137" t="s">
        <v>47</v>
      </c>
      <c r="G18" s="137"/>
      <c r="H18" s="137"/>
    </row>
    <row r="19" spans="1:10" x14ac:dyDescent="0.2">
      <c r="A19" s="3"/>
      <c r="B19" s="27">
        <v>6</v>
      </c>
      <c r="C19" s="28" t="s">
        <v>34</v>
      </c>
      <c r="D19" s="29">
        <v>5.8999999999999999E-3</v>
      </c>
      <c r="E19" s="3"/>
      <c r="F19" s="139" t="s">
        <v>46</v>
      </c>
      <c r="G19" s="139"/>
      <c r="H19" s="139"/>
    </row>
    <row r="20" spans="1:10" x14ac:dyDescent="0.2">
      <c r="A20" s="3"/>
      <c r="B20" s="142"/>
      <c r="C20" s="142"/>
      <c r="D20" s="142"/>
      <c r="E20" s="4"/>
      <c r="F20" s="140"/>
      <c r="G20" s="140"/>
      <c r="H20" s="140"/>
    </row>
    <row r="21" spans="1:10" ht="13.5" thickBot="1" x14ac:dyDescent="0.25">
      <c r="A21" s="3"/>
      <c r="B21" s="24"/>
      <c r="C21" s="25" t="s">
        <v>42</v>
      </c>
      <c r="D21" s="26">
        <f>(((1+D7+D8+D9)*(1+D19)*(1+D11)/(1-D13))-1)</f>
        <v>0.22470000000000001</v>
      </c>
      <c r="E21" s="4"/>
      <c r="F21" s="140"/>
      <c r="G21" s="140"/>
      <c r="H21" s="140"/>
    </row>
    <row r="22" spans="1:10" x14ac:dyDescent="0.2">
      <c r="A22" s="3"/>
      <c r="D22" s="9"/>
      <c r="E22" s="5"/>
      <c r="F22" s="140"/>
      <c r="G22" s="140"/>
      <c r="H22" s="140"/>
    </row>
    <row r="23" spans="1:10" ht="13.5" thickBot="1" x14ac:dyDescent="0.25">
      <c r="A23" s="3"/>
      <c r="B23" s="23" t="s">
        <v>43</v>
      </c>
      <c r="C23" s="19"/>
      <c r="D23" s="9"/>
      <c r="E23" s="5"/>
      <c r="F23" s="140"/>
      <c r="G23" s="140"/>
      <c r="H23" s="140"/>
    </row>
    <row r="24" spans="1:10" x14ac:dyDescent="0.2">
      <c r="A24" s="3"/>
      <c r="B24" s="143" t="s">
        <v>49</v>
      </c>
      <c r="C24" s="143"/>
      <c r="D24" s="143"/>
      <c r="E24" s="5"/>
      <c r="F24" s="140"/>
      <c r="G24" s="140"/>
      <c r="H24" s="140"/>
    </row>
    <row r="25" spans="1:10" ht="13.5" thickBot="1" x14ac:dyDescent="0.25">
      <c r="B25" s="144" t="s">
        <v>48</v>
      </c>
      <c r="C25" s="144"/>
      <c r="D25" s="144"/>
      <c r="F25" s="141"/>
      <c r="G25" s="141"/>
      <c r="H25" s="141"/>
    </row>
    <row r="27" spans="1:10" x14ac:dyDescent="0.2">
      <c r="A27" s="19"/>
      <c r="B27" s="19"/>
      <c r="C27" s="19"/>
      <c r="D27" s="19"/>
      <c r="E27" s="22"/>
      <c r="F27" s="22"/>
      <c r="G27" s="22"/>
      <c r="H27" s="22"/>
      <c r="I27" s="22"/>
      <c r="J27" s="12"/>
    </row>
    <row r="28" spans="1:10" x14ac:dyDescent="0.2">
      <c r="A28" s="19"/>
      <c r="B28" s="19"/>
      <c r="C28" s="19"/>
      <c r="D28" s="19"/>
      <c r="E28" s="19"/>
      <c r="F28" s="19"/>
      <c r="G28" s="19"/>
      <c r="H28" s="19"/>
      <c r="I28" s="19"/>
    </row>
    <row r="29" spans="1:10" ht="14.45" customHeight="1" x14ac:dyDescent="0.2">
      <c r="B29" s="19"/>
      <c r="C29" s="19"/>
      <c r="D29" s="19"/>
      <c r="E29" s="13"/>
      <c r="F29" s="19"/>
      <c r="G29" s="19"/>
      <c r="H29" s="19"/>
    </row>
    <row r="30" spans="1:10" ht="15" x14ac:dyDescent="0.2">
      <c r="B30" s="19"/>
      <c r="C30" s="19"/>
      <c r="D30" s="19"/>
      <c r="E30" s="14"/>
      <c r="F30" s="19"/>
      <c r="G30" s="19"/>
      <c r="H30" s="19"/>
    </row>
    <row r="31" spans="1:10" ht="15" x14ac:dyDescent="0.2">
      <c r="B31" s="19"/>
      <c r="C31" s="19"/>
      <c r="D31" s="19"/>
      <c r="E31" s="14"/>
      <c r="F31" s="19"/>
      <c r="G31" s="19"/>
      <c r="H31" s="19"/>
    </row>
    <row r="32" spans="1:10" ht="15" x14ac:dyDescent="0.2">
      <c r="B32" s="19"/>
      <c r="C32" s="19"/>
      <c r="D32" s="19"/>
      <c r="E32" s="14"/>
      <c r="F32" s="19"/>
      <c r="G32" s="19"/>
      <c r="H32" s="19"/>
    </row>
    <row r="33" spans="2:8" ht="15" x14ac:dyDescent="0.2">
      <c r="B33" s="20"/>
      <c r="C33" s="20"/>
      <c r="D33" s="20"/>
      <c r="E33" s="21"/>
      <c r="F33" s="20"/>
      <c r="G33" s="20"/>
      <c r="H33" s="20"/>
    </row>
    <row r="34" spans="2:8" ht="15" x14ac:dyDescent="0.2">
      <c r="E34" s="14"/>
    </row>
    <row r="35" spans="2:8" ht="15" x14ac:dyDescent="0.2">
      <c r="E35" s="15"/>
    </row>
  </sheetData>
  <sheetProtection algorithmName="SHA-512" hashValue="eyPuh2iXQmE5lBtbob1L825IGYB6TIZZ5cFtGQlM1MX0vkos8T+bbvoJVmVdVvTXlBxP3sS9vc3yNF7dGDOrEw==" saltValue="CaxJnhFIBtTqkBpEb0Eppg==" spinCount="100000" sheet="1" selectLockedCells="1"/>
  <mergeCells count="8">
    <mergeCell ref="B4:D4"/>
    <mergeCell ref="F18:H18"/>
    <mergeCell ref="F17:H17"/>
    <mergeCell ref="F19:H25"/>
    <mergeCell ref="B20:D20"/>
    <mergeCell ref="F6:H6"/>
    <mergeCell ref="B24:D24"/>
    <mergeCell ref="B25:D25"/>
  </mergeCells>
  <printOptions horizontalCentered="1"/>
  <pageMargins left="0.39370078740157483" right="0.39370078740157483" top="0.98425196850393704" bottom="0.59055118110236227" header="0.31496062992125984" footer="0.31496062992125984"/>
  <headerFooter>
    <oddHeader>&amp;L
&amp;G&amp;C&amp;"-,Negrito"&amp;11&amp;K03+039
UNIDADE DE ENGENHARIA&amp;R&amp;"-,Negrito"&amp;K03+039
PROCESSO Nº. xxxxxxx/20xx</oddHeader>
    <oddFooter>&amp;R&amp;"-,Regular"&amp;9&amp;K03+039Pág. 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Planilha de Orçamento</vt:lpstr>
      <vt:lpstr>BDI</vt:lpstr>
      <vt:lpstr>BDI!Area_de_impressao</vt:lpstr>
      <vt:lpstr>'Planilha de Orçamento'!Area_de_impressao</vt:lpstr>
      <vt:lpstr>'Planilha de Orçamento'!Titulos_de_impressao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Andre</dc:creator>
  <cp:lastModifiedBy>b36690</cp:lastModifiedBy>
  <cp:lastPrinted>2022-01-04T15:52:34Z</cp:lastPrinted>
  <dcterms:created xsi:type="dcterms:W3CDTF">2000-05-25T11:19:14Z</dcterms:created>
  <dcterms:modified xsi:type="dcterms:W3CDTF">2022-01-04T16:59:24Z</dcterms:modified>
</cp:coreProperties>
</file>